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Naised püss " sheetId="1" r:id="rId4"/>
    <sheet name="Mehed püss " sheetId="2" r:id="rId5"/>
    <sheet name="Naised püstol" sheetId="3" r:id="rId6"/>
    <sheet name="Mehed püstol " sheetId="4" r:id="rId7"/>
    <sheet name="Kohtunikud ja toetajad" sheetId="5" r:id="rId8"/>
  </sheets>
</workbook>
</file>

<file path=xl/sharedStrings.xml><?xml version="1.0" encoding="utf-8"?>
<sst xmlns="http://schemas.openxmlformats.org/spreadsheetml/2006/main" uniqueCount="148">
  <si>
    <t>7. Joa Pruksi Karikas</t>
  </si>
  <si>
    <t>ÕHKRELVADEST LASKMISES</t>
  </si>
  <si>
    <t>27.-29.01.2023, Ülenurme</t>
  </si>
  <si>
    <r>
      <rPr>
        <b val="1"/>
        <sz val="12"/>
        <color indexed="8"/>
        <rFont val="Times New Roman"/>
      </rPr>
      <t xml:space="preserve">Õhupüss 60 l   </t>
    </r>
    <r>
      <rPr>
        <b val="1"/>
        <sz val="12"/>
        <color indexed="11"/>
        <rFont val="Times New Roman"/>
      </rPr>
      <t>Naised</t>
    </r>
  </si>
  <si>
    <t>Koht</t>
  </si>
  <si>
    <t>Nimi</t>
  </si>
  <si>
    <t>Sünd.</t>
  </si>
  <si>
    <t>Klubi</t>
  </si>
  <si>
    <t>Seeriad</t>
  </si>
  <si>
    <t>Kokku</t>
  </si>
  <si>
    <t>Klass</t>
  </si>
  <si>
    <t>I</t>
  </si>
  <si>
    <t>Susanna Sule</t>
  </si>
  <si>
    <t>Kaiu LK</t>
  </si>
  <si>
    <t>M</t>
  </si>
  <si>
    <t>II</t>
  </si>
  <si>
    <t>Katrin Smirnova</t>
  </si>
  <si>
    <t>Narva LSK</t>
  </si>
  <si>
    <t>III</t>
  </si>
  <si>
    <t>Ksenja Ivanova</t>
  </si>
  <si>
    <t>4</t>
  </si>
  <si>
    <t>Marleen Riisaar</t>
  </si>
  <si>
    <t>Elva LSK</t>
  </si>
  <si>
    <t>Ele Loot</t>
  </si>
  <si>
    <t>Annika Sarna</t>
  </si>
  <si>
    <t>KL MäLK</t>
  </si>
  <si>
    <t>Nathalie Lessing</t>
  </si>
  <si>
    <t>Kaile Ülper</t>
  </si>
  <si>
    <t>Kristina Mölder</t>
  </si>
  <si>
    <t>Karina Smirnova</t>
  </si>
  <si>
    <t>Katrin Mirtel Tutt</t>
  </si>
  <si>
    <t>Anett Moor</t>
  </si>
  <si>
    <t>Lisell Väljak</t>
  </si>
  <si>
    <t>Berit Liivamaa</t>
  </si>
  <si>
    <t>Valeria Safranova</t>
  </si>
  <si>
    <r>
      <rPr>
        <b val="1"/>
        <sz val="12"/>
        <color indexed="8"/>
        <rFont val="Times New Roman"/>
      </rPr>
      <t xml:space="preserve">Õhupüss 40 l   </t>
    </r>
    <r>
      <rPr>
        <b val="1"/>
        <sz val="12"/>
        <color indexed="11"/>
        <rFont val="Times New Roman"/>
      </rPr>
      <t>Tüdrukud</t>
    </r>
  </si>
  <si>
    <t>Krista Kiisk</t>
  </si>
  <si>
    <t>Marta Pauline Mihkelson</t>
  </si>
  <si>
    <t>Pärnumaa KL</t>
  </si>
  <si>
    <t>Raneli Brovin</t>
  </si>
  <si>
    <t>Kristiina Hurt</t>
  </si>
  <si>
    <t>Lara Urvast</t>
  </si>
  <si>
    <t>Angelika Kasesalu</t>
  </si>
  <si>
    <r>
      <rPr>
        <b val="1"/>
        <sz val="12"/>
        <color indexed="8"/>
        <rFont val="Times New Roman"/>
      </rPr>
      <t xml:space="preserve">Õhupüss 60 l   </t>
    </r>
    <r>
      <rPr>
        <b val="1"/>
        <sz val="12"/>
        <color indexed="12"/>
        <rFont val="Times New Roman"/>
      </rPr>
      <t>Mehed</t>
    </r>
  </si>
  <si>
    <t>Siim Ch. Reppo-Sirel</t>
  </si>
  <si>
    <t>Andreas Maspanov</t>
  </si>
  <si>
    <t>Põlva LSK</t>
  </si>
  <si>
    <t>Ain Muru</t>
  </si>
  <si>
    <t>Kaur Laurimaa</t>
  </si>
  <si>
    <t>Karel Udras</t>
  </si>
  <si>
    <t>Ülenurme GSK</t>
  </si>
  <si>
    <t>Mihkel Villem Kõps</t>
  </si>
  <si>
    <t>Lauri Lopp</t>
  </si>
  <si>
    <t>Andres Hunt</t>
  </si>
  <si>
    <t>Manfred Kukk</t>
  </si>
  <si>
    <t>Marko Aigro</t>
  </si>
  <si>
    <t>Kaspar Viiron</t>
  </si>
  <si>
    <t>Edik Koppelmann</t>
  </si>
  <si>
    <t>Meelis Kask</t>
  </si>
  <si>
    <t>Karl Eirik Kohava</t>
  </si>
  <si>
    <t>Kristofer-Jaago Kivari</t>
  </si>
  <si>
    <t>Elva GSK</t>
  </si>
  <si>
    <t>Lauri Kaas</t>
  </si>
  <si>
    <t>Järvamaa LSK</t>
  </si>
  <si>
    <t>Toomas Aro</t>
  </si>
  <si>
    <t>SK Estasport</t>
  </si>
  <si>
    <r>
      <rPr>
        <b val="1"/>
        <sz val="12"/>
        <color indexed="8"/>
        <rFont val="Times New Roman"/>
      </rPr>
      <t xml:space="preserve">Õhupüss 40 l   </t>
    </r>
    <r>
      <rPr>
        <b val="1"/>
        <sz val="12"/>
        <color indexed="12"/>
        <rFont val="Times New Roman"/>
      </rPr>
      <t>Poisid</t>
    </r>
  </si>
  <si>
    <t>Markus Minn</t>
  </si>
  <si>
    <t>Tanel Moor</t>
  </si>
  <si>
    <t>Silver Juksaar</t>
  </si>
  <si>
    <t>Silver Dubkovski</t>
  </si>
  <si>
    <r>
      <rPr>
        <b val="1"/>
        <sz val="12"/>
        <color indexed="8"/>
        <rFont val="Times New Roman"/>
      </rPr>
      <t xml:space="preserve">Õhupüstol 60 l   </t>
    </r>
    <r>
      <rPr>
        <b val="1"/>
        <sz val="12"/>
        <color indexed="11"/>
        <rFont val="Times New Roman"/>
      </rPr>
      <t>Naised</t>
    </r>
  </si>
  <si>
    <t>10*</t>
  </si>
  <si>
    <t>Sirli Likk</t>
  </si>
  <si>
    <t>Tamme Laskur</t>
  </si>
  <si>
    <t>Kristina Kiisk</t>
  </si>
  <si>
    <t>Kairi-Liis Roonurm</t>
  </si>
  <si>
    <t>Marit Pleiats</t>
  </si>
  <si>
    <t>Viljandi LSK</t>
  </si>
  <si>
    <t>Anni Käärst</t>
  </si>
  <si>
    <t>Kaire Taar</t>
  </si>
  <si>
    <t>Elerin Ross</t>
  </si>
  <si>
    <t>Lagle Nõu</t>
  </si>
  <si>
    <t>Marion Andra Väinänen</t>
  </si>
  <si>
    <t>Laura Liisa Kolomets</t>
  </si>
  <si>
    <t>Tiia Künnap</t>
  </si>
  <si>
    <t>Maiken Saveljev</t>
  </si>
  <si>
    <t>Triinu Mäeots</t>
  </si>
  <si>
    <t>Marianne Tavits</t>
  </si>
  <si>
    <t>Diandra Sannu</t>
  </si>
  <si>
    <t>Sandra Villemson</t>
  </si>
  <si>
    <r>
      <rPr>
        <b val="1"/>
        <sz val="12"/>
        <color indexed="8"/>
        <rFont val="Times New Roman"/>
      </rPr>
      <t xml:space="preserve">Õhupüstol 40 l   </t>
    </r>
    <r>
      <rPr>
        <b val="1"/>
        <sz val="12"/>
        <color indexed="11"/>
        <rFont val="Times New Roman"/>
      </rPr>
      <t>Tüdrukud</t>
    </r>
  </si>
  <si>
    <t>Kati-Ly Randviir</t>
  </si>
  <si>
    <t>Väike-Maarja LaSK</t>
  </si>
  <si>
    <t>Mariliis Pärn</t>
  </si>
  <si>
    <t>Mirel Missik</t>
  </si>
  <si>
    <t>Karolin Mäe</t>
  </si>
  <si>
    <t>Isabel Ebber</t>
  </si>
  <si>
    <t>Anette Kell</t>
  </si>
  <si>
    <t>Kenely Otsa</t>
  </si>
  <si>
    <t>Aleksandra Muts</t>
  </si>
  <si>
    <t>Emili Uudeküll</t>
  </si>
  <si>
    <t>Hanna-Mirell Sinivee</t>
  </si>
  <si>
    <t>Maria Jürgenson</t>
  </si>
  <si>
    <r>
      <rPr>
        <b val="1"/>
        <sz val="12"/>
        <color indexed="8"/>
        <rFont val="Times New Roman"/>
      </rPr>
      <t xml:space="preserve">Õhupüstol 60 l   </t>
    </r>
    <r>
      <rPr>
        <b val="1"/>
        <sz val="12"/>
        <color indexed="12"/>
        <rFont val="Times New Roman"/>
      </rPr>
      <t>Mehed</t>
    </r>
  </si>
  <si>
    <t>Reijo Virolainen</t>
  </si>
  <si>
    <t>Jaanus Laidus</t>
  </si>
  <si>
    <t>Ragnar Juurik</t>
  </si>
  <si>
    <t>Jevgeni Mihhailov</t>
  </si>
  <si>
    <t>Raul Erk</t>
  </si>
  <si>
    <t>Aleksei Osokin</t>
  </si>
  <si>
    <t>Silver Mäe</t>
  </si>
  <si>
    <t>Vello Karja</t>
  </si>
  <si>
    <t>Taivo Kruuspan</t>
  </si>
  <si>
    <t>Heldur Kurig</t>
  </si>
  <si>
    <t>Margus Uhek</t>
  </si>
  <si>
    <t>Margus Palolill</t>
  </si>
  <si>
    <t>Janno Mikk</t>
  </si>
  <si>
    <t>Endel Järv</t>
  </si>
  <si>
    <t>Toomas Juksaar</t>
  </si>
  <si>
    <t>Lepo Jonuks</t>
  </si>
  <si>
    <t>Karl Loik</t>
  </si>
  <si>
    <t>Mikk Pinsel</t>
  </si>
  <si>
    <t>Marten Kivisalu</t>
  </si>
  <si>
    <t>Raul Pinsel</t>
  </si>
  <si>
    <t>Tõnis Tiirik</t>
  </si>
  <si>
    <t>Sigmar Sihver</t>
  </si>
  <si>
    <t>Ott Ottisaar</t>
  </si>
  <si>
    <t>Kaupo Kiis</t>
  </si>
  <si>
    <t>Endel Kaasiku</t>
  </si>
  <si>
    <t>Kristo Minn</t>
  </si>
  <si>
    <t>Mattis Martjak</t>
  </si>
  <si>
    <t>Olav Tammik</t>
  </si>
  <si>
    <r>
      <rPr>
        <b val="1"/>
        <sz val="12"/>
        <color indexed="8"/>
        <rFont val="Times New Roman"/>
      </rPr>
      <t xml:space="preserve">Õhupüstol 40 l   </t>
    </r>
    <r>
      <rPr>
        <b val="1"/>
        <sz val="12"/>
        <color indexed="12"/>
        <rFont val="Times New Roman"/>
      </rPr>
      <t>Poisid</t>
    </r>
  </si>
  <si>
    <t>Aksel Alas</t>
  </si>
  <si>
    <t>Levon Lehtsalu</t>
  </si>
  <si>
    <t>Sven Martin Merivälja</t>
  </si>
  <si>
    <t>Hendrik Dubkovski</t>
  </si>
  <si>
    <t>Stenli Toropov</t>
  </si>
  <si>
    <t>Tulejoonekohtunikud:</t>
  </si>
  <si>
    <t>Arvestuse kohtunikud:</t>
  </si>
  <si>
    <t>Protokollid:</t>
  </si>
  <si>
    <t>Korraldusmeeskond:</t>
  </si>
  <si>
    <t>Lea Pruks</t>
  </si>
  <si>
    <t>Inge Pruks</t>
  </si>
  <si>
    <t>Pille Pruks</t>
  </si>
  <si>
    <t>Võistlust toetasid:</t>
  </si>
  <si>
    <t>Ülenurme Gümnaasiumi Spordiklubi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</si>
</sst>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6">
    <font>
      <sz val="10"/>
      <color indexed="8"/>
      <name val="Calibri"/>
    </font>
    <font>
      <sz val="12"/>
      <color indexed="8"/>
      <name val="Helvetica"/>
    </font>
    <font>
      <sz val="13"/>
      <color indexed="8"/>
      <name val="Calibri"/>
    </font>
    <font>
      <b val="1"/>
      <sz val="16"/>
      <color indexed="8"/>
      <name val="Times New Roman"/>
    </font>
    <font>
      <b val="1"/>
      <sz val="14"/>
      <color indexed="8"/>
      <name val="Times New Roman"/>
    </font>
    <font>
      <sz val="12"/>
      <color indexed="8"/>
      <name val="Times New Roman"/>
    </font>
    <font>
      <b val="1"/>
      <sz val="10"/>
      <color indexed="8"/>
      <name val="Times New Roman"/>
    </font>
    <font>
      <sz val="10"/>
      <color indexed="8"/>
      <name val="Times New Roman"/>
    </font>
    <font>
      <b val="1"/>
      <sz val="12"/>
      <color indexed="8"/>
      <name val="Times New Roman"/>
    </font>
    <font>
      <b val="1"/>
      <sz val="12"/>
      <color indexed="11"/>
      <name val="Times New Roman"/>
    </font>
    <font>
      <i val="1"/>
      <u val="single"/>
      <sz val="12"/>
      <color indexed="8"/>
      <name val="Times New Roman"/>
    </font>
    <font>
      <b val="1"/>
      <sz val="12"/>
      <color indexed="8"/>
      <name val="&quot;Times New Roman&quot;"/>
    </font>
    <font>
      <sz val="12"/>
      <color indexed="8"/>
      <name val="&quot;Times New Roman&quot;"/>
    </font>
    <font>
      <b val="1"/>
      <sz val="12"/>
      <color indexed="12"/>
      <name val="Times New Roman"/>
    </font>
    <font>
      <b val="1"/>
      <i val="1"/>
      <sz val="10"/>
      <color indexed="8"/>
      <name val="Times New Roman"/>
    </font>
    <font>
      <b val="1"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vertical="bottom"/>
    </xf>
    <xf numFmtId="0" fontId="4" fillId="2" borderId="1" applyNumberFormat="1" applyFont="1" applyFill="1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0" fontId="7" fillId="2" borderId="1" applyNumberFormat="1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horizontal="center" vertical="bottom"/>
    </xf>
    <xf numFmtId="0" fontId="8" fillId="2" borderId="1" applyNumberFormat="1" applyFont="1" applyFill="1" applyBorder="1" applyAlignment="1" applyProtection="0">
      <alignment horizontal="center" vertical="bottom"/>
    </xf>
    <xf numFmtId="49" fontId="10" fillId="2" borderId="1" applyNumberFormat="1" applyFont="1" applyFill="1" applyBorder="1" applyAlignment="1" applyProtection="0">
      <alignment horizontal="center" vertical="bottom"/>
    </xf>
    <xf numFmtId="49" fontId="10" fillId="2" borderId="1" applyNumberFormat="1" applyFont="1" applyFill="1" applyBorder="1" applyAlignment="1" applyProtection="0">
      <alignment vertical="bottom"/>
    </xf>
    <xf numFmtId="49" fontId="11" fillId="2" borderId="1" applyNumberFormat="1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vertical="bottom"/>
    </xf>
    <xf numFmtId="59" fontId="5" fillId="2" borderId="1" applyNumberFormat="1" applyFont="1" applyFill="1" applyBorder="1" applyAlignment="1" applyProtection="0">
      <alignment horizontal="center" vertical="bottom"/>
    </xf>
    <xf numFmtId="59" fontId="8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49" fontId="11" fillId="2" borderId="2" applyNumberFormat="1" applyFont="1" applyFill="1" applyBorder="1" applyAlignment="1" applyProtection="0">
      <alignment horizontal="center" vertical="bottom"/>
    </xf>
    <xf numFmtId="49" fontId="8" fillId="2" borderId="3" applyNumberFormat="1" applyFont="1" applyFill="1" applyBorder="1" applyAlignment="1" applyProtection="0">
      <alignment vertical="bottom"/>
    </xf>
    <xf numFmtId="0" fontId="5" fillId="2" borderId="3" applyNumberFormat="1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vertical="bottom"/>
    </xf>
    <xf numFmtId="59" fontId="5" fillId="2" borderId="3" applyNumberFormat="1" applyFont="1" applyFill="1" applyBorder="1" applyAlignment="1" applyProtection="0">
      <alignment horizontal="center" vertical="bottom"/>
    </xf>
    <xf numFmtId="0" fontId="5" fillId="2" borderId="3" applyNumberFormat="1" applyFont="1" applyFill="1" applyBorder="1" applyAlignment="1" applyProtection="0">
      <alignment vertical="bottom"/>
    </xf>
    <xf numFmtId="59" fontId="8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12" fillId="2" borderId="1" applyNumberFormat="1" applyFont="1" applyFill="1" applyBorder="1" applyAlignment="1" applyProtection="0">
      <alignment horizontal="center" vertical="bottom"/>
    </xf>
    <xf numFmtId="0" fontId="12" fillId="2" borderId="1" applyNumberFormat="1" applyFont="1" applyFill="1" applyBorder="1" applyAlignment="1" applyProtection="0">
      <alignment horizontal="center" vertical="bottom"/>
    </xf>
    <xf numFmtId="0" fontId="8" fillId="2" borderId="1" applyNumberFormat="1" applyFont="1" applyFill="1" applyBorder="1" applyAlignment="1" applyProtection="0">
      <alignment vertical="bottom"/>
    </xf>
    <xf numFmtId="0" fontId="10" fillId="2" borderId="1" applyNumberFormat="1" applyFont="1" applyFill="1" applyBorder="1" applyAlignment="1" applyProtection="0">
      <alignment horizontal="center" vertical="bottom"/>
    </xf>
    <xf numFmtId="0" fontId="10" fillId="2" borderId="1" applyNumberFormat="1" applyFont="1" applyFill="1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59" fontId="5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1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49" fontId="15" fillId="2" borderId="5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70c0"/>
      <rgbColor rgb="ffa5a5a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1860550</xdr:colOff>
      <xdr:row>25</xdr:row>
      <xdr:rowOff>95917</xdr:rowOff>
    </xdr:from>
    <xdr:to>
      <xdr:col>2</xdr:col>
      <xdr:colOff>450034</xdr:colOff>
      <xdr:row>30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860550" y="4439317"/>
          <a:ext cx="1650185" cy="6660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1006182</xdr:colOff>
      <xdr:row>32</xdr:row>
      <xdr:rowOff>97023</xdr:rowOff>
    </xdr:from>
    <xdr:to>
      <xdr:col>4</xdr:col>
      <xdr:colOff>659205</xdr:colOff>
      <xdr:row>36</xdr:row>
      <xdr:rowOff>0</xdr:rowOff>
    </xdr:to>
    <xdr:pic>
      <xdr:nvPicPr>
        <xdr:cNvPr id="3" name="image2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873081" y="5507223"/>
          <a:ext cx="2167625" cy="5125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26</xdr:row>
      <xdr:rowOff>0</xdr:rowOff>
    </xdr:from>
    <xdr:to>
      <xdr:col>6</xdr:col>
      <xdr:colOff>268618</xdr:colOff>
      <xdr:row>30</xdr:row>
      <xdr:rowOff>56560</xdr:rowOff>
    </xdr:to>
    <xdr:pic>
      <xdr:nvPicPr>
        <xdr:cNvPr id="4" name="image1.jpeg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4381500" y="4495800"/>
          <a:ext cx="1589419" cy="6661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45"/>
  <sheetViews>
    <sheetView workbookViewId="0" showGridLines="0" defaultGridColor="1"/>
  </sheetViews>
  <sheetFormatPr defaultColWidth="14.3333" defaultRowHeight="15" customHeight="1" outlineLevelRow="0" outlineLevelCol="0"/>
  <cols>
    <col min="1" max="1" width="5.17188" style="1" customWidth="1"/>
    <col min="2" max="2" width="27.6719" style="1" customWidth="1"/>
    <col min="3" max="3" width="6.5" style="1" customWidth="1"/>
    <col min="4" max="4" width="14.5" style="1" customWidth="1"/>
    <col min="5" max="5" width="6.67188" style="1" customWidth="1"/>
    <col min="6" max="6" width="6.67188" style="1" customWidth="1"/>
    <col min="7" max="7" width="6.67188" style="1" customWidth="1"/>
    <col min="8" max="8" width="6.67188" style="1" customWidth="1"/>
    <col min="9" max="9" width="6.67188" style="1" customWidth="1"/>
    <col min="10" max="10" width="6.67188" style="1" customWidth="1"/>
    <col min="11" max="11" width="9.17188" style="1" customWidth="1"/>
    <col min="12" max="12" width="6.5" style="1" customWidth="1"/>
    <col min="13" max="13" width="9.17188" style="1" customWidth="1"/>
    <col min="14" max="14" width="9.17188" style="1" customWidth="1"/>
    <col min="15" max="15" width="9.17188" style="1" customWidth="1"/>
    <col min="16" max="16" width="9.17188" style="1" customWidth="1"/>
    <col min="17" max="17" width="9.17188" style="1" customWidth="1"/>
    <col min="18" max="256" width="14.3516" style="1" customWidth="1"/>
  </cols>
  <sheetData>
    <row r="1" ht="19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5"/>
      <c r="M1" s="3"/>
      <c r="N1" s="5"/>
      <c r="O1" s="5"/>
      <c r="P1" s="5"/>
      <c r="Q1" s="5"/>
    </row>
    <row r="2" ht="17.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</row>
    <row r="3" ht="13.5" customHeight="1">
      <c r="A3" t="s" s="7">
        <v>2</v>
      </c>
      <c r="B3" s="3"/>
      <c r="C3" s="3"/>
      <c r="D3" s="3"/>
      <c r="E3" s="3"/>
      <c r="F3" s="3"/>
      <c r="G3" s="3"/>
      <c r="H3" s="3"/>
      <c r="I3" s="3"/>
      <c r="J3" s="4"/>
      <c r="K3" s="5"/>
      <c r="L3" s="5"/>
      <c r="M3" s="5"/>
      <c r="N3" s="5"/>
      <c r="O3" s="5"/>
      <c r="P3" s="5"/>
      <c r="Q3" s="5"/>
    </row>
    <row r="4" ht="13.5" customHeight="1">
      <c r="A4" s="8"/>
      <c r="B4" s="8"/>
      <c r="C4" s="8"/>
      <c r="D4" s="8"/>
      <c r="E4" s="8"/>
      <c r="F4" s="8"/>
      <c r="G4" s="8"/>
      <c r="H4" s="8"/>
      <c r="I4" s="8"/>
      <c r="J4" s="4"/>
      <c r="K4" s="5"/>
      <c r="L4" s="5"/>
      <c r="M4" s="5"/>
      <c r="N4" s="5"/>
      <c r="O4" s="5"/>
      <c r="P4" s="5"/>
      <c r="Q4" s="5"/>
    </row>
    <row r="5" ht="13.5" customHeight="1">
      <c r="A5" s="8"/>
      <c r="B5" s="8"/>
      <c r="C5" s="8"/>
      <c r="D5" s="8"/>
      <c r="E5" s="8"/>
      <c r="F5" s="8"/>
      <c r="G5" s="8"/>
      <c r="H5" s="8"/>
      <c r="I5" s="8"/>
      <c r="J5" s="4"/>
      <c r="K5" s="5"/>
      <c r="L5" s="5"/>
      <c r="M5" s="5"/>
      <c r="N5" s="5"/>
      <c r="O5" s="5"/>
      <c r="P5" s="5"/>
      <c r="Q5" s="5"/>
    </row>
    <row r="6" ht="13.5" customHeight="1">
      <c r="A6" t="s" s="9">
        <v>3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5"/>
      <c r="K7" s="5"/>
      <c r="L7" s="5"/>
      <c r="M7" s="5"/>
      <c r="N7" s="5"/>
      <c r="O7" s="5"/>
      <c r="P7" s="5"/>
      <c r="Q7" s="5"/>
    </row>
    <row r="8" ht="13.5" customHeight="1">
      <c r="A8" t="s" s="11">
        <v>4</v>
      </c>
      <c r="B8" t="s" s="11">
        <v>5</v>
      </c>
      <c r="C8" t="s" s="11">
        <v>6</v>
      </c>
      <c r="D8" t="s" s="12">
        <v>7</v>
      </c>
      <c r="E8" t="s" s="11">
        <v>8</v>
      </c>
      <c r="F8" s="3"/>
      <c r="G8" s="3"/>
      <c r="H8" s="3"/>
      <c r="I8" s="3"/>
      <c r="J8" s="3"/>
      <c r="K8" t="s" s="11">
        <v>9</v>
      </c>
      <c r="L8" t="s" s="11">
        <v>10</v>
      </c>
      <c r="M8" s="5"/>
      <c r="N8" s="5"/>
      <c r="O8" s="5"/>
      <c r="P8" s="5"/>
      <c r="Q8" s="5"/>
    </row>
    <row r="9" ht="15.5" customHeight="1">
      <c r="A9" t="s" s="13">
        <v>11</v>
      </c>
      <c r="B9" t="s" s="14">
        <v>12</v>
      </c>
      <c r="C9" s="15">
        <v>2004</v>
      </c>
      <c r="D9" t="s" s="16">
        <v>13</v>
      </c>
      <c r="E9" s="17">
        <v>102.8</v>
      </c>
      <c r="F9" s="17">
        <v>103.1</v>
      </c>
      <c r="G9" s="17">
        <v>100.4</v>
      </c>
      <c r="H9" s="17">
        <v>101.3</v>
      </c>
      <c r="I9" s="17">
        <v>101.2</v>
      </c>
      <c r="J9" s="17">
        <v>103.4</v>
      </c>
      <c r="K9" s="18">
        <f>SUM(E9:J9)</f>
        <v>612.1999999999999</v>
      </c>
      <c r="L9" t="s" s="19">
        <f>IF(K9&gt;=621,"SM",IF(K9&gt;=606.5,"M",IF(K9&gt;=581.4,"I",IF(K9&gt;=557.9,"II",""))))</f>
        <v>14</v>
      </c>
      <c r="M9" s="5"/>
      <c r="N9" s="5"/>
      <c r="O9" s="5"/>
      <c r="P9" s="5"/>
      <c r="Q9" s="5"/>
    </row>
    <row r="10" ht="15.5" customHeight="1">
      <c r="A10" t="s" s="20">
        <v>15</v>
      </c>
      <c r="B10" t="s" s="21">
        <v>16</v>
      </c>
      <c r="C10" s="22">
        <v>2001</v>
      </c>
      <c r="D10" t="s" s="23">
        <v>17</v>
      </c>
      <c r="E10" s="22">
        <v>100.5</v>
      </c>
      <c r="F10" s="22">
        <v>101.2</v>
      </c>
      <c r="G10" s="22">
        <v>100.9</v>
      </c>
      <c r="H10" s="22">
        <v>102.4</v>
      </c>
      <c r="I10" s="24">
        <v>103.6</v>
      </c>
      <c r="J10" s="25">
        <v>102.2</v>
      </c>
      <c r="K10" s="26">
        <f>SUM(E10:J10)</f>
        <v>610.8000000000001</v>
      </c>
      <c r="L10" t="s" s="27">
        <f>IF(K10&gt;=621,"SM",IF(K10&gt;=606.5,"M",IF(K10&gt;=581.4,"I",IF(K10&gt;=557.9,"II",""))))</f>
        <v>14</v>
      </c>
      <c r="M10" s="5"/>
      <c r="N10" s="5"/>
      <c r="O10" s="5"/>
      <c r="P10" s="5"/>
      <c r="Q10" s="5"/>
    </row>
    <row r="11" ht="15.5" customHeight="1">
      <c r="A11" t="s" s="13">
        <v>18</v>
      </c>
      <c r="B11" t="s" s="14">
        <v>19</v>
      </c>
      <c r="C11" s="15">
        <v>2007</v>
      </c>
      <c r="D11" t="s" s="16">
        <v>17</v>
      </c>
      <c r="E11" s="17">
        <v>101.4</v>
      </c>
      <c r="F11" s="17">
        <v>104.1</v>
      </c>
      <c r="G11" s="17">
        <v>101.7</v>
      </c>
      <c r="H11" s="17">
        <v>102.7</v>
      </c>
      <c r="I11" s="17">
        <v>100.5</v>
      </c>
      <c r="J11" s="17">
        <v>99.8</v>
      </c>
      <c r="K11" s="18">
        <f>SUM(E11:J11)</f>
        <v>610.1999999999999</v>
      </c>
      <c r="L11" t="s" s="19">
        <f>IF(K11&gt;=621,"SM",IF(K11&gt;=606.5,"M",IF(K11&gt;=581.4,"I",IF(K11&gt;=557.9,"II",""))))</f>
        <v>14</v>
      </c>
      <c r="M11" s="5"/>
      <c r="N11" s="5"/>
      <c r="O11" s="5"/>
      <c r="P11" s="5"/>
      <c r="Q11" s="5"/>
    </row>
    <row r="12" ht="15.5" customHeight="1">
      <c r="A12" t="s" s="28">
        <v>20</v>
      </c>
      <c r="B12" t="s" s="16">
        <v>21</v>
      </c>
      <c r="C12" s="15">
        <v>2003</v>
      </c>
      <c r="D12" t="s" s="16">
        <v>22</v>
      </c>
      <c r="E12" s="17">
        <v>102.8</v>
      </c>
      <c r="F12" s="17">
        <v>102</v>
      </c>
      <c r="G12" s="17">
        <v>100.7</v>
      </c>
      <c r="H12" s="17">
        <v>102.5</v>
      </c>
      <c r="I12" s="17">
        <v>101.4</v>
      </c>
      <c r="J12" s="17">
        <v>99.40000000000001</v>
      </c>
      <c r="K12" s="18">
        <f>SUM(E12:J12)</f>
        <v>608.8</v>
      </c>
      <c r="L12" t="s" s="19">
        <f>IF(K12&gt;=621,"SM",IF(K12&gt;=606.5,"M",IF(K12&gt;=581.4,"I",IF(K12&gt;=557.9,"II",""))))</f>
        <v>14</v>
      </c>
      <c r="M12" s="5"/>
      <c r="N12" s="5"/>
      <c r="O12" s="5"/>
      <c r="P12" s="5"/>
      <c r="Q12" s="5"/>
    </row>
    <row r="13" ht="15.5" customHeight="1">
      <c r="A13" s="29">
        <v>5</v>
      </c>
      <c r="B13" t="s" s="16">
        <v>23</v>
      </c>
      <c r="C13" s="15">
        <v>1997</v>
      </c>
      <c r="D13" t="s" s="16">
        <v>22</v>
      </c>
      <c r="E13" s="17">
        <v>100.6</v>
      </c>
      <c r="F13" s="17">
        <v>99.90000000000001</v>
      </c>
      <c r="G13" s="17">
        <v>100.6</v>
      </c>
      <c r="H13" s="17">
        <v>102.7</v>
      </c>
      <c r="I13" s="17">
        <v>102.7</v>
      </c>
      <c r="J13" s="17">
        <v>101.6</v>
      </c>
      <c r="K13" s="18">
        <f>SUM(E13:J13)</f>
        <v>608.1</v>
      </c>
      <c r="L13" t="s" s="19">
        <f>IF(K13&gt;=621,"SM",IF(K13&gt;=606.5,"M",IF(K13&gt;=581.4,"I",IF(K13&gt;=557.9,"II",""))))</f>
        <v>14</v>
      </c>
      <c r="M13" s="5"/>
      <c r="N13" s="5"/>
      <c r="O13" s="5"/>
      <c r="P13" s="5"/>
      <c r="Q13" s="5"/>
    </row>
    <row r="14" ht="15.5" customHeight="1">
      <c r="A14" s="29">
        <v>6</v>
      </c>
      <c r="B14" t="s" s="16">
        <v>24</v>
      </c>
      <c r="C14" s="15">
        <v>2005</v>
      </c>
      <c r="D14" t="s" s="16">
        <v>25</v>
      </c>
      <c r="E14" s="17">
        <v>99.8</v>
      </c>
      <c r="F14" s="17">
        <v>101.1</v>
      </c>
      <c r="G14" s="17">
        <v>99.5</v>
      </c>
      <c r="H14" s="17">
        <v>100.5</v>
      </c>
      <c r="I14" s="17">
        <v>102.7</v>
      </c>
      <c r="J14" s="17">
        <v>99.3</v>
      </c>
      <c r="K14" s="18">
        <f>SUM(E14:J14)</f>
        <v>602.9</v>
      </c>
      <c r="L14" t="s" s="19">
        <f>IF(K14&gt;=621,"SM",IF(K14&gt;=606.5,"M",IF(K14&gt;=581.4,"I",IF(K14&gt;=557.9,"II",""))))</f>
        <v>11</v>
      </c>
      <c r="M14" s="5"/>
      <c r="N14" s="5"/>
      <c r="O14" s="5"/>
      <c r="P14" s="5"/>
      <c r="Q14" s="5"/>
    </row>
    <row r="15" ht="15.5" customHeight="1">
      <c r="A15" s="29">
        <v>7</v>
      </c>
      <c r="B15" t="s" s="16">
        <v>26</v>
      </c>
      <c r="C15" s="15">
        <v>2004</v>
      </c>
      <c r="D15" t="s" s="16">
        <v>22</v>
      </c>
      <c r="E15" s="17">
        <v>100.1</v>
      </c>
      <c r="F15" s="17">
        <v>100.1</v>
      </c>
      <c r="G15" s="17">
        <v>98.7</v>
      </c>
      <c r="H15" s="17">
        <v>98.90000000000001</v>
      </c>
      <c r="I15" s="17">
        <v>100.8</v>
      </c>
      <c r="J15" s="17">
        <v>101.8</v>
      </c>
      <c r="K15" s="18">
        <f>SUM(E15:J15)</f>
        <v>600.4</v>
      </c>
      <c r="L15" t="s" s="19">
        <f>IF(K15&gt;=621,"SM",IF(K15&gt;=606.5,"M",IF(K15&gt;=581.4,"I",IF(K15&gt;=557.9,"II",""))))</f>
        <v>11</v>
      </c>
      <c r="M15" s="5"/>
      <c r="N15" s="5"/>
      <c r="O15" s="5"/>
      <c r="P15" s="5"/>
      <c r="Q15" s="5"/>
    </row>
    <row r="16" ht="15.5" customHeight="1">
      <c r="A16" s="29">
        <v>8</v>
      </c>
      <c r="B16" t="s" s="16">
        <v>27</v>
      </c>
      <c r="C16" s="15">
        <v>2006</v>
      </c>
      <c r="D16" t="s" s="16">
        <v>22</v>
      </c>
      <c r="E16" s="17">
        <v>99.5</v>
      </c>
      <c r="F16" s="17">
        <v>99.5</v>
      </c>
      <c r="G16" s="17">
        <v>101.8</v>
      </c>
      <c r="H16" s="17">
        <v>96.09999999999999</v>
      </c>
      <c r="I16" s="17">
        <v>101.6</v>
      </c>
      <c r="J16" s="17">
        <v>99.2</v>
      </c>
      <c r="K16" s="18">
        <f>SUM(E16:J16)</f>
        <v>597.7</v>
      </c>
      <c r="L16" t="s" s="19">
        <f>IF(K16&gt;=621,"SM",IF(K16&gt;=606.5,"M",IF(K16&gt;=581.4,"I",IF(K16&gt;=557.9,"II",""))))</f>
        <v>11</v>
      </c>
      <c r="M16" s="5"/>
      <c r="N16" s="5"/>
      <c r="O16" s="5"/>
      <c r="P16" s="5"/>
      <c r="Q16" s="5"/>
    </row>
    <row r="17" ht="15.5" customHeight="1">
      <c r="A17" s="29">
        <v>9</v>
      </c>
      <c r="B17" t="s" s="16">
        <v>28</v>
      </c>
      <c r="C17" s="15">
        <v>2004</v>
      </c>
      <c r="D17" t="s" s="16">
        <v>22</v>
      </c>
      <c r="E17" s="17">
        <v>98.59999999999999</v>
      </c>
      <c r="F17" s="17">
        <v>101.8</v>
      </c>
      <c r="G17" s="17">
        <v>97.8</v>
      </c>
      <c r="H17" s="17">
        <v>93.90000000000001</v>
      </c>
      <c r="I17" s="17">
        <v>99.2</v>
      </c>
      <c r="J17" s="17">
        <v>101</v>
      </c>
      <c r="K17" s="18">
        <f>SUM(E17:J17)</f>
        <v>592.3</v>
      </c>
      <c r="L17" t="s" s="19">
        <f>IF(K17&gt;=621,"SM",IF(K17&gt;=606.5,"M",IF(K17&gt;=581.4,"I",IF(K17&gt;=557.9,"II",""))))</f>
        <v>11</v>
      </c>
      <c r="M17" s="5"/>
      <c r="N17" s="5"/>
      <c r="O17" s="5"/>
      <c r="P17" s="5"/>
      <c r="Q17" s="5"/>
    </row>
    <row r="18" ht="15.5" customHeight="1">
      <c r="A18" s="29">
        <v>10</v>
      </c>
      <c r="B18" t="s" s="16">
        <v>29</v>
      </c>
      <c r="C18" s="15">
        <v>2007</v>
      </c>
      <c r="D18" t="s" s="16">
        <v>17</v>
      </c>
      <c r="E18" s="17">
        <v>99.3</v>
      </c>
      <c r="F18" s="17">
        <v>97.90000000000001</v>
      </c>
      <c r="G18" s="17">
        <v>98.7</v>
      </c>
      <c r="H18" s="17">
        <v>99.7</v>
      </c>
      <c r="I18" s="17">
        <v>99.2</v>
      </c>
      <c r="J18" s="17">
        <v>97.2</v>
      </c>
      <c r="K18" s="18">
        <f>SUM(E18:J18)</f>
        <v>592</v>
      </c>
      <c r="L18" t="s" s="19">
        <f>IF(K18&gt;=621,"SM",IF(K18&gt;=606.5,"M",IF(K18&gt;=581.4,"I",IF(K18&gt;=557.9,"II",""))))</f>
        <v>11</v>
      </c>
      <c r="M18" s="5"/>
      <c r="N18" s="5"/>
      <c r="O18" s="5"/>
      <c r="P18" s="5"/>
      <c r="Q18" s="5"/>
    </row>
    <row r="19" ht="15.5" customHeight="1">
      <c r="A19" s="29">
        <v>11</v>
      </c>
      <c r="B19" t="s" s="16">
        <v>30</v>
      </c>
      <c r="C19" s="15">
        <v>2006</v>
      </c>
      <c r="D19" t="s" s="16">
        <v>13</v>
      </c>
      <c r="E19" s="17">
        <v>92.3</v>
      </c>
      <c r="F19" s="17">
        <v>95.59999999999999</v>
      </c>
      <c r="G19" s="17">
        <v>99.8</v>
      </c>
      <c r="H19" s="17">
        <v>100.6</v>
      </c>
      <c r="I19" s="17">
        <v>99.7</v>
      </c>
      <c r="J19" s="17">
        <v>95.59999999999999</v>
      </c>
      <c r="K19" s="18">
        <f>SUM(E19:J19)</f>
        <v>583.5999999999999</v>
      </c>
      <c r="L19" t="s" s="19">
        <f>IF(K19&gt;=621,"SM",IF(K19&gt;=606.5,"M",IF(K19&gt;=581.4,"I",IF(K19&gt;=557.9,"II",""))))</f>
        <v>11</v>
      </c>
      <c r="M19" s="5"/>
      <c r="N19" s="5"/>
      <c r="O19" s="5"/>
      <c r="P19" s="5"/>
      <c r="Q19" s="5"/>
    </row>
    <row r="20" ht="15.5" customHeight="1">
      <c r="A20" s="29">
        <v>12</v>
      </c>
      <c r="B20" t="s" s="16">
        <v>31</v>
      </c>
      <c r="C20" s="15">
        <v>2005</v>
      </c>
      <c r="D20" t="s" s="16">
        <v>25</v>
      </c>
      <c r="E20" s="17">
        <v>97.40000000000001</v>
      </c>
      <c r="F20" s="17">
        <v>100.9</v>
      </c>
      <c r="G20" s="17">
        <v>97.09999999999999</v>
      </c>
      <c r="H20" s="17">
        <v>94.09999999999999</v>
      </c>
      <c r="I20" s="17">
        <v>93</v>
      </c>
      <c r="J20" s="17">
        <v>99.3</v>
      </c>
      <c r="K20" s="18">
        <f>SUM(E20:J20)</f>
        <v>581.8</v>
      </c>
      <c r="L20" t="s" s="19">
        <f>IF(K20&gt;=621,"SM",IF(K20&gt;=606.5,"M",IF(K20&gt;=581.4,"I",IF(K20&gt;=557.9,"II",""))))</f>
        <v>11</v>
      </c>
      <c r="M20" s="5"/>
      <c r="N20" s="5"/>
      <c r="O20" s="5"/>
      <c r="P20" s="5"/>
      <c r="Q20" s="5"/>
    </row>
    <row r="21" ht="15.5" customHeight="1">
      <c r="A21" s="29">
        <v>13</v>
      </c>
      <c r="B21" t="s" s="16">
        <v>32</v>
      </c>
      <c r="C21" s="15">
        <v>2007</v>
      </c>
      <c r="D21" t="s" s="16">
        <v>22</v>
      </c>
      <c r="E21" s="17">
        <v>98.90000000000001</v>
      </c>
      <c r="F21" s="17">
        <v>96.8</v>
      </c>
      <c r="G21" s="17">
        <v>93.09999999999999</v>
      </c>
      <c r="H21" s="17">
        <v>99.3</v>
      </c>
      <c r="I21" s="17">
        <v>96.5</v>
      </c>
      <c r="J21" s="17">
        <v>94</v>
      </c>
      <c r="K21" s="18">
        <f>SUM(E21:J21)</f>
        <v>578.5999999999999</v>
      </c>
      <c r="L21" t="s" s="19">
        <f>IF(K21&gt;=621,"SM",IF(K21&gt;=606.5,"M",IF(K21&gt;=581.4,"I",IF(K21&gt;=557.9,"II",""))))</f>
        <v>15</v>
      </c>
      <c r="M21" s="5"/>
      <c r="N21" s="5"/>
      <c r="O21" s="5"/>
      <c r="P21" s="5"/>
      <c r="Q21" s="5"/>
    </row>
    <row r="22" ht="15.5" customHeight="1">
      <c r="A22" s="29">
        <v>14</v>
      </c>
      <c r="B22" t="s" s="16">
        <v>33</v>
      </c>
      <c r="C22" s="15">
        <v>2003</v>
      </c>
      <c r="D22" t="s" s="16">
        <v>25</v>
      </c>
      <c r="E22" s="17">
        <v>96.3</v>
      </c>
      <c r="F22" s="17">
        <v>96.09999999999999</v>
      </c>
      <c r="G22" s="17">
        <v>93.7</v>
      </c>
      <c r="H22" s="17">
        <v>96.90000000000001</v>
      </c>
      <c r="I22" s="17">
        <v>96.3</v>
      </c>
      <c r="J22" s="17">
        <v>96.7</v>
      </c>
      <c r="K22" s="18">
        <f>SUM(E22:J22)</f>
        <v>576</v>
      </c>
      <c r="L22" t="s" s="19">
        <f>IF(K22&gt;=621,"SM",IF(K22&gt;=606.5,"M",IF(K22&gt;=581.4,"I",IF(K22&gt;=557.9,"II",""))))</f>
        <v>15</v>
      </c>
      <c r="M22" s="5"/>
      <c r="N22" s="5"/>
      <c r="O22" s="5"/>
      <c r="P22" s="5"/>
      <c r="Q22" s="5"/>
    </row>
    <row r="23" ht="15.5" customHeight="1">
      <c r="A23" s="29">
        <v>15</v>
      </c>
      <c r="B23" t="s" s="16">
        <v>34</v>
      </c>
      <c r="C23" s="15">
        <v>2008</v>
      </c>
      <c r="D23" t="s" s="16">
        <v>17</v>
      </c>
      <c r="E23" s="17">
        <v>97.8</v>
      </c>
      <c r="F23" s="17">
        <v>92.09999999999999</v>
      </c>
      <c r="G23" s="17">
        <v>89.8</v>
      </c>
      <c r="H23" s="17">
        <v>91.7</v>
      </c>
      <c r="I23" s="17">
        <v>92.59999999999999</v>
      </c>
      <c r="J23" s="17">
        <v>98.3</v>
      </c>
      <c r="K23" s="18">
        <f>SUM(E23:J23)</f>
        <v>562.3</v>
      </c>
      <c r="L23" t="s" s="19">
        <f>IF(K23&gt;=621,"SM",IF(K23&gt;=606.5,"M",IF(K23&gt;=581.4,"I",IF(K23&gt;=557.9,"II",""))))</f>
        <v>15</v>
      </c>
      <c r="M23" s="5"/>
      <c r="N23" s="5"/>
      <c r="O23" s="5"/>
      <c r="P23" s="5"/>
      <c r="Q23" s="5"/>
    </row>
    <row r="24" ht="15.5" customHeight="1">
      <c r="A24" s="29"/>
      <c r="B24" s="5"/>
      <c r="C24" s="15"/>
      <c r="D24" s="5"/>
      <c r="E24" s="15"/>
      <c r="F24" s="15"/>
      <c r="G24" s="15"/>
      <c r="H24" s="15"/>
      <c r="I24" s="17"/>
      <c r="J24" s="5"/>
      <c r="K24" s="18"/>
      <c r="L24" t="s" s="19">
        <f>IF(K24&gt;=621,"SM",IF(K24&gt;=606.5,"M",IF(K24&gt;=581.4,"I",IF(K24&gt;=557.9,"II",""))))</f>
      </c>
      <c r="M24" s="5"/>
      <c r="N24" s="5"/>
      <c r="O24" s="5"/>
      <c r="P24" s="5"/>
      <c r="Q24" s="5"/>
    </row>
    <row r="25" ht="15.5" customHeight="1">
      <c r="A25" s="15"/>
      <c r="B25" s="5"/>
      <c r="C25" s="15"/>
      <c r="D25" s="5"/>
      <c r="E25" s="15"/>
      <c r="F25" s="15"/>
      <c r="G25" s="15"/>
      <c r="H25" s="15"/>
      <c r="I25" s="15"/>
      <c r="J25" s="5"/>
      <c r="K25" s="5"/>
      <c r="L25" s="5"/>
      <c r="M25" s="5"/>
      <c r="N25" s="5"/>
      <c r="O25" s="5"/>
      <c r="P25" s="5"/>
      <c r="Q25" s="5"/>
    </row>
    <row r="26" ht="15.5" customHeight="1">
      <c r="A26" s="15"/>
      <c r="B26" s="5"/>
      <c r="C26" s="15"/>
      <c r="D26" s="5"/>
      <c r="E26" s="15"/>
      <c r="F26" s="15"/>
      <c r="G26" s="15"/>
      <c r="H26" s="15"/>
      <c r="I26" s="15"/>
      <c r="J26" s="5"/>
      <c r="K26" s="5"/>
      <c r="L26" s="5"/>
      <c r="M26" s="5"/>
      <c r="N26" s="5"/>
      <c r="O26" s="5"/>
      <c r="P26" s="5"/>
      <c r="Q26" s="5"/>
    </row>
    <row r="27" ht="15.5" customHeight="1">
      <c r="A27" t="s" s="9">
        <v>35</v>
      </c>
      <c r="B27" s="3"/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</row>
    <row r="28" ht="15.5" customHeight="1">
      <c r="A28" s="10"/>
      <c r="B28" s="10"/>
      <c r="C28" s="10"/>
      <c r="D28" s="10"/>
      <c r="E28" s="10"/>
      <c r="F28" s="10"/>
      <c r="G28" s="10"/>
      <c r="H28" s="10"/>
      <c r="I28" s="10"/>
      <c r="J28" s="5"/>
      <c r="K28" s="5"/>
      <c r="L28" s="5"/>
      <c r="M28" s="5"/>
      <c r="N28" s="5"/>
      <c r="O28" s="5"/>
      <c r="P28" s="5"/>
      <c r="Q28" s="5"/>
    </row>
    <row r="29" ht="15.5" customHeight="1">
      <c r="A29" t="s" s="11">
        <v>4</v>
      </c>
      <c r="B29" t="s" s="11">
        <v>5</v>
      </c>
      <c r="C29" t="s" s="11">
        <v>6</v>
      </c>
      <c r="D29" t="s" s="12">
        <v>7</v>
      </c>
      <c r="E29" t="s" s="11">
        <v>8</v>
      </c>
      <c r="F29" s="3"/>
      <c r="G29" s="3"/>
      <c r="H29" s="3"/>
      <c r="I29" t="s" s="11">
        <v>9</v>
      </c>
      <c r="J29" t="s" s="11">
        <v>10</v>
      </c>
      <c r="K29" s="5"/>
      <c r="L29" s="5"/>
      <c r="M29" s="5"/>
      <c r="N29" s="5"/>
      <c r="O29" s="5"/>
      <c r="P29" s="5"/>
      <c r="Q29" s="5"/>
    </row>
    <row r="30" ht="15.5" customHeight="1">
      <c r="A30" t="s" s="9">
        <v>11</v>
      </c>
      <c r="B30" t="s" s="14">
        <v>36</v>
      </c>
      <c r="C30" s="15">
        <v>2008</v>
      </c>
      <c r="D30" t="s" s="16">
        <v>22</v>
      </c>
      <c r="E30" s="15">
        <v>93.3</v>
      </c>
      <c r="F30" s="15">
        <v>93.09999999999999</v>
      </c>
      <c r="G30" s="15">
        <v>87.59999999999999</v>
      </c>
      <c r="H30" s="15">
        <v>92.59999999999999</v>
      </c>
      <c r="I30" s="18">
        <f>SUM(E30:H30)</f>
        <v>366.6</v>
      </c>
      <c r="J30" t="s" s="19">
        <f>IF(I30&gt;=404.3,"M",IF(I30&gt;=387.6,"I",IF(I30&gt;=371.9,"II",IF(I30&gt;=345.7,"III",""))))</f>
        <v>18</v>
      </c>
      <c r="K30" s="5"/>
      <c r="L30" s="5"/>
      <c r="M30" s="5"/>
      <c r="N30" s="5"/>
      <c r="O30" s="5"/>
      <c r="P30" s="5"/>
      <c r="Q30" s="5"/>
    </row>
    <row r="31" ht="15.5" customHeight="1">
      <c r="A31" t="s" s="9">
        <v>15</v>
      </c>
      <c r="B31" t="s" s="14">
        <v>37</v>
      </c>
      <c r="C31" s="15">
        <v>2007</v>
      </c>
      <c r="D31" t="s" s="16">
        <v>38</v>
      </c>
      <c r="E31" s="17">
        <v>92.59999999999999</v>
      </c>
      <c r="F31" s="17">
        <v>94.09999999999999</v>
      </c>
      <c r="G31" s="17">
        <v>88.2</v>
      </c>
      <c r="H31" s="17">
        <v>91.59999999999999</v>
      </c>
      <c r="I31" s="18">
        <f>SUM(E31:H31)</f>
        <v>366.5</v>
      </c>
      <c r="J31" t="s" s="19">
        <f>IF(I31&gt;=404.3,"M",IF(I31&gt;=387.6,"I",IF(I31&gt;=371.9,"II",IF(I31&gt;=345.7,"III",""))))</f>
        <v>18</v>
      </c>
      <c r="K31" s="5"/>
      <c r="L31" s="5"/>
      <c r="M31" s="5"/>
      <c r="N31" s="5"/>
      <c r="O31" s="5"/>
      <c r="P31" s="5"/>
      <c r="Q31" s="5"/>
    </row>
    <row r="32" ht="15.5" customHeight="1">
      <c r="A32" t="s" s="9">
        <v>18</v>
      </c>
      <c r="B32" t="s" s="14">
        <v>39</v>
      </c>
      <c r="C32" s="15">
        <v>2009</v>
      </c>
      <c r="D32" t="s" s="16">
        <v>22</v>
      </c>
      <c r="E32" s="17">
        <v>88.8</v>
      </c>
      <c r="F32" s="17">
        <v>90.8</v>
      </c>
      <c r="G32" s="17">
        <v>89.3</v>
      </c>
      <c r="H32" s="17">
        <v>88.8</v>
      </c>
      <c r="I32" s="18">
        <f>SUM(E32:H32)</f>
        <v>357.7</v>
      </c>
      <c r="J32" t="s" s="19">
        <f>IF(I32&gt;=404.3,"M",IF(I32&gt;=387.6,"I",IF(I32&gt;=371.9,"II",IF(I32&gt;=345.7,"III",""))))</f>
        <v>18</v>
      </c>
      <c r="K32" s="5"/>
      <c r="L32" s="5"/>
      <c r="M32" s="5"/>
      <c r="N32" s="5"/>
      <c r="O32" s="5"/>
      <c r="P32" s="5"/>
      <c r="Q32" s="5"/>
    </row>
    <row r="33" ht="15.5" customHeight="1">
      <c r="A33" s="29">
        <v>4</v>
      </c>
      <c r="B33" t="s" s="16">
        <v>40</v>
      </c>
      <c r="C33" s="15">
        <v>2009</v>
      </c>
      <c r="D33" t="s" s="16">
        <v>22</v>
      </c>
      <c r="E33" s="17">
        <v>88.7</v>
      </c>
      <c r="F33" s="17">
        <v>92.2</v>
      </c>
      <c r="G33" s="17">
        <v>84.8</v>
      </c>
      <c r="H33" s="17">
        <v>91.8</v>
      </c>
      <c r="I33" s="18">
        <f>SUM(E33:H33)</f>
        <v>357.5</v>
      </c>
      <c r="J33" t="s" s="19">
        <f>IF(I33&gt;=404.3,"M",IF(I33&gt;=387.6,"I",IF(I33&gt;=371.9,"II",IF(I33&gt;=345.7,"III",""))))</f>
        <v>18</v>
      </c>
      <c r="K33" s="5"/>
      <c r="L33" s="5"/>
      <c r="M33" s="5"/>
      <c r="N33" s="5"/>
      <c r="O33" s="5"/>
      <c r="P33" s="5"/>
      <c r="Q33" s="5"/>
    </row>
    <row r="34" ht="15.5" customHeight="1">
      <c r="A34" s="29">
        <v>5</v>
      </c>
      <c r="B34" t="s" s="16">
        <v>41</v>
      </c>
      <c r="C34" s="15">
        <v>2009</v>
      </c>
      <c r="D34" t="s" s="16">
        <v>22</v>
      </c>
      <c r="E34" s="15">
        <v>81.3</v>
      </c>
      <c r="F34" s="15">
        <v>89.2</v>
      </c>
      <c r="G34" s="15">
        <v>84.59999999999999</v>
      </c>
      <c r="H34" s="15">
        <v>84.3</v>
      </c>
      <c r="I34" s="18">
        <f>SUM(E34:H34)</f>
        <v>339.4</v>
      </c>
      <c r="J34" t="s" s="19">
        <f>IF(I34&gt;=404.3,"M",IF(I34&gt;=387.6,"I",IF(I34&gt;=371.9,"II",IF(I34&gt;=345.7,"III",""))))</f>
      </c>
      <c r="K34" s="5"/>
      <c r="L34" s="5"/>
      <c r="M34" s="5"/>
      <c r="N34" s="5"/>
      <c r="O34" s="5"/>
      <c r="P34" s="5"/>
      <c r="Q34" s="5"/>
    </row>
    <row r="35" ht="15.5" customHeight="1">
      <c r="A35" s="29">
        <v>6</v>
      </c>
      <c r="B35" t="s" s="16">
        <v>42</v>
      </c>
      <c r="C35" s="15">
        <v>2009</v>
      </c>
      <c r="D35" t="s" s="16">
        <v>38</v>
      </c>
      <c r="E35" s="17">
        <v>81.3</v>
      </c>
      <c r="F35" s="17">
        <v>90</v>
      </c>
      <c r="G35" s="17">
        <v>81.09999999999999</v>
      </c>
      <c r="H35" s="17">
        <v>72.7</v>
      </c>
      <c r="I35" s="18">
        <f>SUM(E35:H35)</f>
        <v>325.1</v>
      </c>
      <c r="J35" s="15"/>
      <c r="K35" s="5"/>
      <c r="L35" s="5"/>
      <c r="M35" s="5"/>
      <c r="N35" s="5"/>
      <c r="O35" s="5"/>
      <c r="P35" s="5"/>
      <c r="Q35" s="5"/>
    </row>
    <row r="36" ht="15.5" customHeight="1">
      <c r="A36" s="29"/>
      <c r="B36" s="30"/>
      <c r="C36" s="15"/>
      <c r="D36" s="5"/>
      <c r="E36" s="15"/>
      <c r="F36" s="15"/>
      <c r="G36" s="15"/>
      <c r="H36" s="15"/>
      <c r="I36" s="18"/>
      <c r="J36" s="15"/>
      <c r="K36" s="5"/>
      <c r="L36" s="5"/>
      <c r="M36" s="5"/>
      <c r="N36" s="5"/>
      <c r="O36" s="5"/>
      <c r="P36" s="5"/>
      <c r="Q36" s="5"/>
    </row>
    <row r="37" ht="15.5" customHeight="1">
      <c r="A37" s="29"/>
      <c r="B37" s="15"/>
      <c r="C37" s="15"/>
      <c r="D37" s="15"/>
      <c r="E37" s="15"/>
      <c r="F37" s="15"/>
      <c r="G37" s="15"/>
      <c r="H37" s="15"/>
      <c r="I37" s="18"/>
      <c r="J37" s="15"/>
      <c r="K37" s="5"/>
      <c r="L37" s="5"/>
      <c r="M37" s="5"/>
      <c r="N37" s="5"/>
      <c r="O37" s="5"/>
      <c r="P37" s="5"/>
      <c r="Q37" s="5"/>
    </row>
    <row r="38" ht="15.5" customHeight="1">
      <c r="A38" s="29"/>
      <c r="B38" s="5"/>
      <c r="C38" s="15"/>
      <c r="D38" s="5"/>
      <c r="E38" s="15"/>
      <c r="F38" s="15"/>
      <c r="G38" s="15"/>
      <c r="H38" s="15"/>
      <c r="I38" s="18"/>
      <c r="J38" s="15"/>
      <c r="K38" s="5"/>
      <c r="L38" s="5"/>
      <c r="M38" s="5"/>
      <c r="N38" s="5"/>
      <c r="O38" s="5"/>
      <c r="P38" s="5"/>
      <c r="Q38" s="5"/>
    </row>
    <row r="39" ht="15.5" customHeight="1">
      <c r="A39" s="29"/>
      <c r="B39" s="31"/>
      <c r="C39" s="31"/>
      <c r="D39" s="32"/>
      <c r="E39" s="31"/>
      <c r="F39" s="3"/>
      <c r="G39" s="31"/>
      <c r="H39" s="31"/>
      <c r="I39" s="18"/>
      <c r="J39" s="15"/>
      <c r="K39" s="5"/>
      <c r="L39" s="5"/>
      <c r="M39" s="5"/>
      <c r="N39" s="5"/>
      <c r="O39" s="5"/>
      <c r="P39" s="5"/>
      <c r="Q39" s="5"/>
    </row>
    <row r="40" ht="15.5" customHeight="1">
      <c r="A40" s="29"/>
      <c r="B40" s="5"/>
      <c r="C40" s="15"/>
      <c r="D40" s="5"/>
      <c r="E40" s="15"/>
      <c r="F40" s="15"/>
      <c r="G40" s="10"/>
      <c r="H40" s="15"/>
      <c r="I40" s="18"/>
      <c r="J40" s="15"/>
      <c r="K40" s="5"/>
      <c r="L40" s="5"/>
      <c r="M40" s="5"/>
      <c r="N40" s="5"/>
      <c r="O40" s="5"/>
      <c r="P40" s="5"/>
      <c r="Q40" s="5"/>
    </row>
    <row r="41" ht="15.5" customHeight="1">
      <c r="A41" s="29"/>
      <c r="B41" s="5"/>
      <c r="C41" s="15"/>
      <c r="D41" s="5"/>
      <c r="E41" s="15"/>
      <c r="F41" s="15"/>
      <c r="G41" s="10"/>
      <c r="H41" s="15"/>
      <c r="I41" s="18"/>
      <c r="J41" s="15"/>
      <c r="K41" s="5"/>
      <c r="L41" s="5"/>
      <c r="M41" s="5"/>
      <c r="N41" s="5"/>
      <c r="O41" s="5"/>
      <c r="P41" s="5"/>
      <c r="Q41" s="5"/>
    </row>
    <row r="42" ht="15.5" customHeight="1">
      <c r="A42" s="29"/>
      <c r="B42" s="5"/>
      <c r="C42" s="15"/>
      <c r="D42" s="5"/>
      <c r="E42" s="15"/>
      <c r="F42" s="15"/>
      <c r="G42" s="15"/>
      <c r="H42" s="15"/>
      <c r="I42" s="18"/>
      <c r="J42" s="15"/>
      <c r="K42" s="5"/>
      <c r="L42" s="5"/>
      <c r="M42" s="5"/>
      <c r="N42" s="5"/>
      <c r="O42" s="5"/>
      <c r="P42" s="5"/>
      <c r="Q42" s="5"/>
    </row>
    <row r="43" ht="15.5" customHeight="1">
      <c r="A43" s="29"/>
      <c r="B43" s="33"/>
      <c r="C43" s="33"/>
      <c r="D43" s="5"/>
      <c r="E43" s="5"/>
      <c r="F43" s="15"/>
      <c r="G43" s="15"/>
      <c r="H43" s="15"/>
      <c r="I43" s="18"/>
      <c r="J43" s="15"/>
      <c r="K43" s="5"/>
      <c r="L43" s="5"/>
      <c r="M43" s="5"/>
      <c r="N43" s="5"/>
      <c r="O43" s="5"/>
      <c r="P43" s="5"/>
      <c r="Q43" s="5"/>
    </row>
    <row r="44" ht="15.5" customHeight="1">
      <c r="A44" s="29"/>
      <c r="B44" s="33"/>
      <c r="C44" s="33"/>
      <c r="D44" s="5"/>
      <c r="E44" s="5"/>
      <c r="F44" s="15"/>
      <c r="G44" s="15"/>
      <c r="H44" s="15"/>
      <c r="I44" s="18"/>
      <c r="J44" s="15"/>
      <c r="K44" s="5"/>
      <c r="L44" s="5"/>
      <c r="M44" s="5"/>
      <c r="N44" s="5"/>
      <c r="O44" s="5"/>
      <c r="P44" s="5"/>
      <c r="Q44" s="5"/>
    </row>
    <row r="45" ht="15.5" customHeight="1">
      <c r="A45" s="29"/>
      <c r="B45" s="33"/>
      <c r="C45" s="33"/>
      <c r="D45" s="3"/>
      <c r="E45" s="5"/>
      <c r="F45" s="15"/>
      <c r="G45" s="15"/>
      <c r="H45" s="15"/>
      <c r="I45" s="18"/>
      <c r="J45" s="15"/>
      <c r="K45" s="5"/>
      <c r="L45" s="5"/>
      <c r="M45" s="5"/>
      <c r="N45" s="5"/>
      <c r="O45" s="5"/>
      <c r="P45" s="5"/>
      <c r="Q45" s="5"/>
    </row>
  </sheetData>
  <mergeCells count="8">
    <mergeCell ref="A27:I27"/>
    <mergeCell ref="A1:I1"/>
    <mergeCell ref="E29:H29"/>
    <mergeCell ref="E8:J8"/>
    <mergeCell ref="A2:I2"/>
    <mergeCell ref="E39:F39"/>
    <mergeCell ref="A3:I3"/>
    <mergeCell ref="A6:I6"/>
  </mergeCells>
  <pageMargins left="0.25" right="0.25" top="0.75" bottom="0.75" header="0" footer="0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Q46"/>
  <sheetViews>
    <sheetView workbookViewId="0" showGridLines="0" defaultGridColor="1"/>
  </sheetViews>
  <sheetFormatPr defaultColWidth="14.3333" defaultRowHeight="15" customHeight="1" outlineLevelRow="0" outlineLevelCol="0"/>
  <cols>
    <col min="1" max="1" width="6.5" style="34" customWidth="1"/>
    <col min="2" max="2" width="23" style="34" customWidth="1"/>
    <col min="3" max="3" width="7.17188" style="34" customWidth="1"/>
    <col min="4" max="4" width="15.1719" style="34" customWidth="1"/>
    <col min="5" max="5" width="7.17188" style="34" customWidth="1"/>
    <col min="6" max="6" width="7.17188" style="34" customWidth="1"/>
    <col min="7" max="7" width="7.17188" style="34" customWidth="1"/>
    <col min="8" max="8" width="7.17188" style="34" customWidth="1"/>
    <col min="9" max="9" width="7.5" style="34" customWidth="1"/>
    <col min="10" max="10" width="6.67188" style="34" customWidth="1"/>
    <col min="11" max="11" width="8.67188" style="34" customWidth="1"/>
    <col min="12" max="12" width="6.67188" style="34" customWidth="1"/>
    <col min="13" max="13" width="9.17188" style="34" customWidth="1"/>
    <col min="14" max="14" width="9.17188" style="34" customWidth="1"/>
    <col min="15" max="15" width="9.17188" style="34" customWidth="1"/>
    <col min="16" max="16" width="9.17188" style="34" customWidth="1"/>
    <col min="17" max="17" width="9.17188" style="34" customWidth="1"/>
    <col min="18" max="256" width="14.3516" style="34" customWidth="1"/>
  </cols>
  <sheetData>
    <row r="1" ht="19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</row>
    <row r="2" ht="17.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</row>
    <row r="3" ht="13.5" customHeight="1">
      <c r="A3" t="s" s="7">
        <v>2</v>
      </c>
      <c r="B3" s="3"/>
      <c r="C3" s="3"/>
      <c r="D3" s="3"/>
      <c r="E3" s="3"/>
      <c r="F3" s="3"/>
      <c r="G3" s="3"/>
      <c r="H3" s="3"/>
      <c r="I3" s="3"/>
      <c r="J3" s="4"/>
      <c r="K3" s="5"/>
      <c r="L3" s="5"/>
      <c r="M3" s="5"/>
      <c r="N3" s="5"/>
      <c r="O3" s="5"/>
      <c r="P3" s="5"/>
      <c r="Q3" s="5"/>
    </row>
    <row r="4" ht="13.5" customHeight="1">
      <c r="A4" s="8"/>
      <c r="B4" s="8"/>
      <c r="C4" s="8"/>
      <c r="D4" s="8"/>
      <c r="E4" s="8"/>
      <c r="F4" s="8"/>
      <c r="G4" s="8"/>
      <c r="H4" s="8"/>
      <c r="I4" s="8"/>
      <c r="J4" s="4"/>
      <c r="K4" s="5"/>
      <c r="L4" s="5"/>
      <c r="M4" s="5"/>
      <c r="N4" s="5"/>
      <c r="O4" s="5"/>
      <c r="P4" s="5"/>
      <c r="Q4" s="5"/>
    </row>
    <row r="5" ht="13.5" customHeight="1">
      <c r="A5" s="8"/>
      <c r="B5" s="8"/>
      <c r="C5" s="8"/>
      <c r="D5" s="8"/>
      <c r="E5" s="8"/>
      <c r="F5" s="8"/>
      <c r="G5" s="8"/>
      <c r="H5" s="8"/>
      <c r="I5" s="8"/>
      <c r="J5" s="4"/>
      <c r="K5" s="5"/>
      <c r="L5" s="5"/>
      <c r="M5" s="5"/>
      <c r="N5" s="5"/>
      <c r="O5" s="5"/>
      <c r="P5" s="5"/>
      <c r="Q5" s="5"/>
    </row>
    <row r="6" ht="13.5" customHeight="1">
      <c r="A6" t="s" s="9">
        <v>43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5"/>
      <c r="K7" s="5"/>
      <c r="L7" s="5"/>
      <c r="M7" s="5"/>
      <c r="N7" s="5"/>
      <c r="O7" s="5"/>
      <c r="P7" s="5"/>
      <c r="Q7" s="5"/>
    </row>
    <row r="8" ht="13.5" customHeight="1">
      <c r="A8" t="s" s="11">
        <v>4</v>
      </c>
      <c r="B8" t="s" s="11">
        <v>5</v>
      </c>
      <c r="C8" t="s" s="11">
        <v>6</v>
      </c>
      <c r="D8" t="s" s="12">
        <v>7</v>
      </c>
      <c r="E8" t="s" s="11">
        <v>8</v>
      </c>
      <c r="F8" s="3"/>
      <c r="G8" s="3"/>
      <c r="H8" s="3"/>
      <c r="I8" s="3"/>
      <c r="J8" s="3"/>
      <c r="K8" t="s" s="11">
        <v>9</v>
      </c>
      <c r="L8" t="s" s="11">
        <v>10</v>
      </c>
      <c r="M8" s="5"/>
      <c r="N8" s="5"/>
      <c r="O8" s="5"/>
      <c r="P8" s="5"/>
      <c r="Q8" s="5"/>
    </row>
    <row r="9" ht="13.5" customHeight="1">
      <c r="A9" t="s" s="9">
        <v>11</v>
      </c>
      <c r="B9" t="s" s="14">
        <v>44</v>
      </c>
      <c r="C9" s="15">
        <v>1997</v>
      </c>
      <c r="D9" t="s" s="16">
        <v>22</v>
      </c>
      <c r="E9" s="17">
        <v>98.40000000000001</v>
      </c>
      <c r="F9" s="17">
        <v>100.5</v>
      </c>
      <c r="G9" s="17">
        <v>102</v>
      </c>
      <c r="H9" s="17">
        <v>102.4</v>
      </c>
      <c r="I9" s="17">
        <v>102.2</v>
      </c>
      <c r="J9" s="17">
        <v>102.5</v>
      </c>
      <c r="K9" s="18">
        <f>SUM(E9:J9)</f>
        <v>608</v>
      </c>
      <c r="L9" t="s" s="19">
        <f>IF(K9&gt;=623,"SM",IF(K9&gt;=609.6,"M",IF(K9&gt;=588.7,"I",IF(K9&gt;=560.4,"II",""))))</f>
        <v>11</v>
      </c>
      <c r="M9" s="5"/>
      <c r="N9" s="5"/>
      <c r="O9" s="5"/>
      <c r="P9" s="5"/>
      <c r="Q9" s="5"/>
    </row>
    <row r="10" ht="13.5" customHeight="1">
      <c r="A10" t="s" s="9">
        <v>15</v>
      </c>
      <c r="B10" t="s" s="14">
        <v>45</v>
      </c>
      <c r="C10" s="15">
        <v>1976</v>
      </c>
      <c r="D10" t="s" s="16">
        <v>46</v>
      </c>
      <c r="E10" s="17">
        <v>102.2</v>
      </c>
      <c r="F10" s="17">
        <v>100.7</v>
      </c>
      <c r="G10" s="17">
        <v>102.3</v>
      </c>
      <c r="H10" s="17">
        <v>102.6</v>
      </c>
      <c r="I10" s="17">
        <v>98</v>
      </c>
      <c r="J10" s="17">
        <v>99</v>
      </c>
      <c r="K10" s="18">
        <f>SUM(E10:J10)</f>
        <v>604.8</v>
      </c>
      <c r="L10" t="s" s="19">
        <f>IF(K10&gt;=623,"SM",IF(K10&gt;=609.6,"M",IF(K10&gt;=588.7,"I",IF(K10&gt;=560.4,"II",""))))</f>
        <v>11</v>
      </c>
      <c r="M10" s="5"/>
      <c r="N10" s="5"/>
      <c r="O10" s="5"/>
      <c r="P10" s="5"/>
      <c r="Q10" s="5"/>
    </row>
    <row r="11" ht="13.5" customHeight="1">
      <c r="A11" t="s" s="9">
        <v>18</v>
      </c>
      <c r="B11" t="s" s="14">
        <v>47</v>
      </c>
      <c r="C11" s="15">
        <v>1956</v>
      </c>
      <c r="D11" t="s" s="16">
        <v>25</v>
      </c>
      <c r="E11" s="17">
        <v>100.3</v>
      </c>
      <c r="F11" s="17">
        <v>101.7</v>
      </c>
      <c r="G11" s="17">
        <v>99.90000000000001</v>
      </c>
      <c r="H11" s="17">
        <v>99.7</v>
      </c>
      <c r="I11" s="17">
        <v>99.7</v>
      </c>
      <c r="J11" s="17">
        <v>101.5</v>
      </c>
      <c r="K11" s="18">
        <f>SUM(E11:J11)</f>
        <v>602.8</v>
      </c>
      <c r="L11" t="s" s="19">
        <f>IF(K11&gt;=623,"SM",IF(K11&gt;=609.6,"M",IF(K11&gt;=588.7,"I",IF(K11&gt;=560.4,"II",""))))</f>
        <v>11</v>
      </c>
      <c r="M11" s="5"/>
      <c r="N11" s="5"/>
      <c r="O11" s="5"/>
      <c r="P11" s="5"/>
      <c r="Q11" s="5"/>
    </row>
    <row r="12" ht="13.5" customHeight="1">
      <c r="A12" s="29">
        <v>4</v>
      </c>
      <c r="B12" t="s" s="16">
        <v>48</v>
      </c>
      <c r="C12" s="15">
        <v>1996</v>
      </c>
      <c r="D12" t="s" s="16">
        <v>25</v>
      </c>
      <c r="E12" s="17">
        <v>97.8</v>
      </c>
      <c r="F12" s="17">
        <v>102</v>
      </c>
      <c r="G12" s="17">
        <v>99.40000000000001</v>
      </c>
      <c r="H12" s="17">
        <v>103.1</v>
      </c>
      <c r="I12" s="17">
        <v>99.3</v>
      </c>
      <c r="J12" s="17">
        <v>100.8</v>
      </c>
      <c r="K12" s="18">
        <f>SUM(E12:J12)</f>
        <v>602.4000000000001</v>
      </c>
      <c r="L12" t="s" s="19">
        <f>IF(K12&gt;=623,"SM",IF(K12&gt;=609.6,"M",IF(K12&gt;=588.7,"I",IF(K12&gt;=560.4,"II",""))))</f>
        <v>11</v>
      </c>
      <c r="M12" s="5"/>
      <c r="N12" s="5"/>
      <c r="O12" s="5"/>
      <c r="P12" s="5"/>
      <c r="Q12" s="5"/>
    </row>
    <row r="13" ht="13.5" customHeight="1">
      <c r="A13" s="29">
        <v>5</v>
      </c>
      <c r="B13" t="s" s="16">
        <v>49</v>
      </c>
      <c r="C13" s="15">
        <v>2003</v>
      </c>
      <c r="D13" t="s" s="16">
        <v>50</v>
      </c>
      <c r="E13" s="17">
        <v>97.40000000000001</v>
      </c>
      <c r="F13" s="17">
        <v>98.2</v>
      </c>
      <c r="G13" s="17">
        <v>100.2</v>
      </c>
      <c r="H13" s="17">
        <v>97.5</v>
      </c>
      <c r="I13" s="17">
        <v>103.2</v>
      </c>
      <c r="J13" s="17">
        <v>98.3</v>
      </c>
      <c r="K13" s="18">
        <f>SUM(E13:J13)</f>
        <v>594.8</v>
      </c>
      <c r="L13" t="s" s="19">
        <f>IF(K13&gt;=623,"SM",IF(K13&gt;=609.6,"M",IF(K13&gt;=588.7,"I",IF(K13&gt;=560.4,"II",""))))</f>
        <v>11</v>
      </c>
      <c r="M13" s="5"/>
      <c r="N13" s="5"/>
      <c r="O13" s="5"/>
      <c r="P13" s="5"/>
      <c r="Q13" s="5"/>
    </row>
    <row r="14" ht="13.5" customHeight="1">
      <c r="A14" s="29">
        <v>6</v>
      </c>
      <c r="B14" t="s" s="16">
        <v>51</v>
      </c>
      <c r="C14" s="15">
        <v>2005</v>
      </c>
      <c r="D14" t="s" s="16">
        <v>22</v>
      </c>
      <c r="E14" s="17">
        <v>96.59999999999999</v>
      </c>
      <c r="F14" s="17">
        <v>100</v>
      </c>
      <c r="G14" s="17">
        <v>95.3</v>
      </c>
      <c r="H14" s="17">
        <v>102.7</v>
      </c>
      <c r="I14" s="17">
        <v>98.90000000000001</v>
      </c>
      <c r="J14" s="17">
        <v>101</v>
      </c>
      <c r="K14" s="18">
        <f>SUM(E14:J14)</f>
        <v>594.5</v>
      </c>
      <c r="L14" t="s" s="19">
        <f>IF(K14&gt;=623,"SM",IF(K14&gt;=609.6,"M",IF(K14&gt;=588.7,"I",IF(K14&gt;=560.4,"II",""))))</f>
        <v>11</v>
      </c>
      <c r="M14" s="5"/>
      <c r="N14" s="5"/>
      <c r="O14" s="5"/>
      <c r="P14" s="5"/>
      <c r="Q14" s="5"/>
    </row>
    <row r="15" ht="13.5" customHeight="1">
      <c r="A15" s="29">
        <v>7</v>
      </c>
      <c r="B15" t="s" s="16">
        <v>52</v>
      </c>
      <c r="C15" s="15">
        <v>2000</v>
      </c>
      <c r="D15" t="s" s="16">
        <v>50</v>
      </c>
      <c r="E15" s="17">
        <v>99.09999999999999</v>
      </c>
      <c r="F15" s="17">
        <v>100.3</v>
      </c>
      <c r="G15" s="17">
        <v>98.09999999999999</v>
      </c>
      <c r="H15" s="17">
        <v>95.7</v>
      </c>
      <c r="I15" s="17">
        <v>99.8</v>
      </c>
      <c r="J15" s="17">
        <v>97.2</v>
      </c>
      <c r="K15" s="18">
        <f>SUM(E15:J15)</f>
        <v>590.2</v>
      </c>
      <c r="L15" t="s" s="19">
        <f>IF(K15&gt;=623,"SM",IF(K15&gt;=609.6,"M",IF(K15&gt;=588.7,"I",IF(K15&gt;=560.4,"II",""))))</f>
        <v>11</v>
      </c>
      <c r="M15" s="5"/>
      <c r="N15" s="5"/>
      <c r="O15" s="5"/>
      <c r="P15" s="5"/>
      <c r="Q15" s="5"/>
    </row>
    <row r="16" ht="13.5" customHeight="1">
      <c r="A16" s="29">
        <v>8</v>
      </c>
      <c r="B16" t="s" s="16">
        <v>53</v>
      </c>
      <c r="C16" s="15">
        <v>1966</v>
      </c>
      <c r="D16" t="s" s="16">
        <v>46</v>
      </c>
      <c r="E16" s="17">
        <v>99.09999999999999</v>
      </c>
      <c r="F16" s="17">
        <v>96.7</v>
      </c>
      <c r="G16" s="17">
        <v>99</v>
      </c>
      <c r="H16" s="17">
        <v>99.7</v>
      </c>
      <c r="I16" s="17">
        <v>98.8</v>
      </c>
      <c r="J16" s="17">
        <v>96.5</v>
      </c>
      <c r="K16" s="18">
        <f>SUM(E16:J16)</f>
        <v>589.8</v>
      </c>
      <c r="L16" t="s" s="19">
        <f>IF(K16&gt;=623,"SM",IF(K16&gt;=609.6,"M",IF(K16&gt;=588.7,"I",IF(K16&gt;=560.4,"II",""))))</f>
        <v>11</v>
      </c>
      <c r="M16" s="5"/>
      <c r="N16" s="5"/>
      <c r="O16" s="5"/>
      <c r="P16" s="5"/>
      <c r="Q16" s="5"/>
    </row>
    <row r="17" ht="13.5" customHeight="1">
      <c r="A17" s="29">
        <v>9</v>
      </c>
      <c r="B17" t="s" s="16">
        <v>54</v>
      </c>
      <c r="C17" s="15">
        <v>2003</v>
      </c>
      <c r="D17" t="s" s="16">
        <v>50</v>
      </c>
      <c r="E17" s="17">
        <v>95.59999999999999</v>
      </c>
      <c r="F17" s="17">
        <v>96.2</v>
      </c>
      <c r="G17" s="17">
        <v>97.59999999999999</v>
      </c>
      <c r="H17" s="17">
        <v>101.2</v>
      </c>
      <c r="I17" s="17">
        <v>98.8</v>
      </c>
      <c r="J17" s="17">
        <v>96.8</v>
      </c>
      <c r="K17" s="18">
        <f>SUM(E17:J17)</f>
        <v>586.1999999999999</v>
      </c>
      <c r="L17" t="s" s="19">
        <f>IF(K17&gt;=623,"SM",IF(K17&gt;=609.6,"M",IF(K17&gt;=588.7,"I",IF(K17&gt;=560.4,"II",""))))</f>
        <v>15</v>
      </c>
      <c r="M17" s="5"/>
      <c r="N17" s="5"/>
      <c r="O17" s="5"/>
      <c r="P17" s="5"/>
      <c r="Q17" s="5"/>
    </row>
    <row r="18" ht="15.5" customHeight="1">
      <c r="A18" s="29">
        <v>10</v>
      </c>
      <c r="B18" t="s" s="16">
        <v>55</v>
      </c>
      <c r="C18" s="15">
        <v>1971</v>
      </c>
      <c r="D18" t="s" s="16">
        <v>50</v>
      </c>
      <c r="E18" s="17">
        <v>97.40000000000001</v>
      </c>
      <c r="F18" s="17">
        <v>96.5</v>
      </c>
      <c r="G18" s="17">
        <v>97.40000000000001</v>
      </c>
      <c r="H18" s="17">
        <v>97.2</v>
      </c>
      <c r="I18" s="17">
        <v>99.2</v>
      </c>
      <c r="J18" s="17">
        <v>98.09999999999999</v>
      </c>
      <c r="K18" s="18">
        <f>SUM(E18:J18)</f>
        <v>585.8</v>
      </c>
      <c r="L18" t="s" s="19">
        <f>IF(K18&gt;=623,"SM",IF(K18&gt;=609.6,"M",IF(K18&gt;=588.7,"I",IF(K18&gt;=560.4,"II",""))))</f>
        <v>15</v>
      </c>
      <c r="M18" s="5"/>
      <c r="N18" s="5"/>
      <c r="O18" s="5"/>
      <c r="P18" s="5"/>
      <c r="Q18" s="5"/>
    </row>
    <row r="19" ht="15.5" customHeight="1">
      <c r="A19" s="29">
        <v>11</v>
      </c>
      <c r="B19" t="s" s="16">
        <v>56</v>
      </c>
      <c r="C19" s="15">
        <v>2004</v>
      </c>
      <c r="D19" t="s" s="16">
        <v>13</v>
      </c>
      <c r="E19" s="17">
        <v>99</v>
      </c>
      <c r="F19" s="17">
        <v>96.7</v>
      </c>
      <c r="G19" s="17">
        <v>101.4</v>
      </c>
      <c r="H19" s="17">
        <v>98</v>
      </c>
      <c r="I19" s="17">
        <v>98.3</v>
      </c>
      <c r="J19" s="17">
        <v>89.8</v>
      </c>
      <c r="K19" s="18">
        <f>SUM(E19:J19)</f>
        <v>583.2</v>
      </c>
      <c r="L19" t="s" s="19">
        <f>IF(K19&gt;=623,"SM",IF(K19&gt;=609.6,"M",IF(K19&gt;=588.7,"I",IF(K19&gt;=560.4,"II",""))))</f>
        <v>15</v>
      </c>
      <c r="M19" s="5"/>
      <c r="N19" s="5"/>
      <c r="O19" s="5"/>
      <c r="P19" s="5"/>
      <c r="Q19" s="5"/>
    </row>
    <row r="20" ht="15.5" customHeight="1">
      <c r="A20" s="29">
        <v>12</v>
      </c>
      <c r="B20" t="s" s="16">
        <v>57</v>
      </c>
      <c r="C20" s="15">
        <v>1984</v>
      </c>
      <c r="D20" t="s" s="16">
        <v>25</v>
      </c>
      <c r="E20" s="17">
        <v>94.7</v>
      </c>
      <c r="F20" s="17">
        <v>94.8</v>
      </c>
      <c r="G20" s="17">
        <v>95.40000000000001</v>
      </c>
      <c r="H20" s="17">
        <v>100.7</v>
      </c>
      <c r="I20" s="17">
        <v>100.2</v>
      </c>
      <c r="J20" s="17">
        <v>96.59999999999999</v>
      </c>
      <c r="K20" s="18">
        <f>SUM(E20:J20)</f>
        <v>582.4</v>
      </c>
      <c r="L20" t="s" s="19">
        <f>IF(K20&gt;=623,"SM",IF(K20&gt;=609.6,"M",IF(K20&gt;=588.7,"I",IF(K20&gt;=560.4,"II",""))))</f>
        <v>15</v>
      </c>
      <c r="M20" s="5"/>
      <c r="N20" s="5"/>
      <c r="O20" s="5"/>
      <c r="P20" s="5"/>
      <c r="Q20" s="5"/>
    </row>
    <row r="21" ht="15.5" customHeight="1">
      <c r="A21" s="29">
        <v>13</v>
      </c>
      <c r="B21" t="s" s="16">
        <v>58</v>
      </c>
      <c r="C21" s="15">
        <v>1975</v>
      </c>
      <c r="D21" t="s" s="16">
        <v>25</v>
      </c>
      <c r="E21" s="17">
        <v>102</v>
      </c>
      <c r="F21" s="17">
        <v>93.09999999999999</v>
      </c>
      <c r="G21" s="17">
        <v>95.59999999999999</v>
      </c>
      <c r="H21" s="17">
        <v>96.5</v>
      </c>
      <c r="I21" s="17">
        <v>97.2</v>
      </c>
      <c r="J21" s="17">
        <v>95.7</v>
      </c>
      <c r="K21" s="18">
        <f>SUM(E21:J21)</f>
        <v>580.1</v>
      </c>
      <c r="L21" t="s" s="19">
        <f>IF(K21&gt;=623,"SM",IF(K21&gt;=609.6,"M",IF(K21&gt;=588.7,"I",IF(K21&gt;=560.4,"II",""))))</f>
        <v>15</v>
      </c>
      <c r="M21" s="5"/>
      <c r="N21" s="5"/>
      <c r="O21" s="5"/>
      <c r="P21" s="5"/>
      <c r="Q21" s="5"/>
    </row>
    <row r="22" ht="15.5" customHeight="1">
      <c r="A22" s="29">
        <v>14</v>
      </c>
      <c r="B22" t="s" s="16">
        <v>59</v>
      </c>
      <c r="C22" s="15">
        <v>2006</v>
      </c>
      <c r="D22" t="s" s="16">
        <v>50</v>
      </c>
      <c r="E22" s="17">
        <v>97.5</v>
      </c>
      <c r="F22" s="17">
        <v>94.7</v>
      </c>
      <c r="G22" s="17">
        <v>97.59999999999999</v>
      </c>
      <c r="H22" s="17">
        <v>95.8</v>
      </c>
      <c r="I22" s="17">
        <v>93.5</v>
      </c>
      <c r="J22" s="17">
        <v>98.40000000000001</v>
      </c>
      <c r="K22" s="18">
        <f>SUM(E22:J22)</f>
        <v>577.5</v>
      </c>
      <c r="L22" t="s" s="19">
        <f>IF(K22&gt;=623,"SM",IF(K22&gt;=609.6,"M",IF(K22&gt;=588.7,"I",IF(K22&gt;=560.4,"II",""))))</f>
        <v>15</v>
      </c>
      <c r="M22" s="5"/>
      <c r="N22" s="5"/>
      <c r="O22" s="5"/>
      <c r="P22" s="5"/>
      <c r="Q22" s="5"/>
    </row>
    <row r="23" ht="15.5" customHeight="1">
      <c r="A23" s="29">
        <v>15</v>
      </c>
      <c r="B23" t="s" s="16">
        <v>60</v>
      </c>
      <c r="C23" s="15">
        <v>2003</v>
      </c>
      <c r="D23" t="s" s="16">
        <v>61</v>
      </c>
      <c r="E23" s="17">
        <v>95.7</v>
      </c>
      <c r="F23" s="17">
        <v>96.40000000000001</v>
      </c>
      <c r="G23" s="17">
        <v>92.09999999999999</v>
      </c>
      <c r="H23" s="17">
        <v>96.40000000000001</v>
      </c>
      <c r="I23" s="17">
        <v>97.7</v>
      </c>
      <c r="J23" s="17">
        <v>96</v>
      </c>
      <c r="K23" s="18">
        <f>SUM(E23:J23)</f>
        <v>574.3</v>
      </c>
      <c r="L23" t="s" s="19">
        <f>IF(K23&gt;=623,"SM",IF(K23&gt;=609.6,"M",IF(K23&gt;=588.7,"I",IF(K23&gt;=560.4,"II",""))))</f>
        <v>15</v>
      </c>
      <c r="M23" s="5"/>
      <c r="N23" s="5"/>
      <c r="O23" s="5"/>
      <c r="P23" s="5"/>
      <c r="Q23" s="5"/>
    </row>
    <row r="24" ht="15.5" customHeight="1">
      <c r="A24" s="29">
        <v>16</v>
      </c>
      <c r="B24" t="s" s="16">
        <v>62</v>
      </c>
      <c r="C24" s="15">
        <v>2010</v>
      </c>
      <c r="D24" t="s" s="16">
        <v>63</v>
      </c>
      <c r="E24" s="17">
        <v>95.59999999999999</v>
      </c>
      <c r="F24" s="17">
        <v>95.2</v>
      </c>
      <c r="G24" s="17">
        <v>94.3</v>
      </c>
      <c r="H24" s="17">
        <v>97.2</v>
      </c>
      <c r="I24" s="17">
        <v>96.5</v>
      </c>
      <c r="J24" s="17">
        <v>93.40000000000001</v>
      </c>
      <c r="K24" s="18">
        <f>SUM(E24:J24)</f>
        <v>572.2</v>
      </c>
      <c r="L24" t="s" s="19">
        <f>IF(K24&gt;=623,"SM",IF(K24&gt;=609.6,"M",IF(K24&gt;=588.7,"I",IF(K24&gt;=560.4,"II",""))))</f>
        <v>15</v>
      </c>
      <c r="M24" s="5"/>
      <c r="N24" s="5"/>
      <c r="O24" s="5"/>
      <c r="P24" s="5"/>
      <c r="Q24" s="5"/>
    </row>
    <row r="25" ht="15.5" customHeight="1">
      <c r="A25" s="29">
        <v>17</v>
      </c>
      <c r="B25" t="s" s="16">
        <v>64</v>
      </c>
      <c r="C25" s="15">
        <v>1951</v>
      </c>
      <c r="D25" t="s" s="16">
        <v>65</v>
      </c>
      <c r="E25" s="17">
        <v>87.3</v>
      </c>
      <c r="F25" s="17">
        <v>83.40000000000001</v>
      </c>
      <c r="G25" s="17">
        <v>87</v>
      </c>
      <c r="H25" s="17">
        <v>81</v>
      </c>
      <c r="I25" s="17">
        <v>90.40000000000001</v>
      </c>
      <c r="J25" s="17">
        <v>76.8</v>
      </c>
      <c r="K25" s="18">
        <f>SUM(E25:J25)</f>
        <v>505.9</v>
      </c>
      <c r="L25" t="s" s="19">
        <f>IF(K25&gt;=623,"SM",IF(K25&gt;=609.6,"M",IF(K25&gt;=588.7,"I",IF(K25&gt;=560.4,"II",""))))</f>
      </c>
      <c r="M25" s="5"/>
      <c r="N25" s="5"/>
      <c r="O25" s="5"/>
      <c r="P25" s="5"/>
      <c r="Q25" s="5"/>
    </row>
    <row r="26" ht="15.5" customHeight="1">
      <c r="A26" s="15"/>
      <c r="B26" s="5"/>
      <c r="C26" s="5"/>
      <c r="D26" s="5"/>
      <c r="E26" s="5"/>
      <c r="F26" s="5"/>
      <c r="G26" s="5"/>
      <c r="H26" s="5"/>
      <c r="I26" s="5"/>
      <c r="J26" s="5"/>
      <c r="K26" s="18"/>
      <c r="L26" s="15"/>
      <c r="M26" s="5"/>
      <c r="N26" s="5"/>
      <c r="O26" s="5"/>
      <c r="P26" s="5"/>
      <c r="Q26" s="5"/>
    </row>
    <row r="27" ht="15.5" customHeight="1">
      <c r="A27" s="15"/>
      <c r="B27" s="5"/>
      <c r="C27" s="5"/>
      <c r="D27" s="5"/>
      <c r="E27" s="5"/>
      <c r="F27" s="5"/>
      <c r="G27" s="5"/>
      <c r="H27" s="5"/>
      <c r="I27" s="5"/>
      <c r="J27" s="5"/>
      <c r="K27" s="18"/>
      <c r="L27" s="15"/>
      <c r="M27" s="5"/>
      <c r="N27" s="5"/>
      <c r="O27" s="5"/>
      <c r="P27" s="5"/>
      <c r="Q27" s="5"/>
    </row>
    <row r="28" ht="15.5" customHeight="1">
      <c r="A28" s="15"/>
      <c r="B28" s="5"/>
      <c r="C28" s="5"/>
      <c r="D28" s="5"/>
      <c r="E28" s="5"/>
      <c r="F28" s="5"/>
      <c r="G28" s="5"/>
      <c r="H28" s="5"/>
      <c r="I28" s="5"/>
      <c r="J28" s="5"/>
      <c r="K28" s="18"/>
      <c r="L28" s="15"/>
      <c r="M28" s="5"/>
      <c r="N28" s="5"/>
      <c r="O28" s="5"/>
      <c r="P28" s="5"/>
      <c r="Q28" s="5"/>
    </row>
    <row r="29" ht="15.5" customHeight="1">
      <c r="A29" t="s" s="9">
        <v>66</v>
      </c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</row>
    <row r="30" ht="15.5" customHeight="1">
      <c r="A30" s="10"/>
      <c r="B30" s="10"/>
      <c r="C30" s="10"/>
      <c r="D30" s="10"/>
      <c r="E30" s="10"/>
      <c r="F30" s="10"/>
      <c r="G30" s="10"/>
      <c r="H30" s="10"/>
      <c r="I30" s="10"/>
      <c r="J30" s="5"/>
      <c r="K30" s="5"/>
      <c r="L30" s="5"/>
      <c r="M30" s="5"/>
      <c r="N30" s="5"/>
      <c r="O30" s="5"/>
      <c r="P30" s="5"/>
      <c r="Q30" s="5"/>
    </row>
    <row r="31" ht="15.5" customHeight="1">
      <c r="A31" t="s" s="11">
        <v>4</v>
      </c>
      <c r="B31" t="s" s="11">
        <v>5</v>
      </c>
      <c r="C31" t="s" s="11">
        <v>6</v>
      </c>
      <c r="D31" t="s" s="12">
        <v>7</v>
      </c>
      <c r="E31" t="s" s="11">
        <v>8</v>
      </c>
      <c r="F31" s="3"/>
      <c r="G31" s="3"/>
      <c r="H31" s="3"/>
      <c r="I31" t="s" s="11">
        <v>9</v>
      </c>
      <c r="J31" t="s" s="11">
        <v>10</v>
      </c>
      <c r="K31" s="5"/>
      <c r="L31" s="5"/>
      <c r="M31" s="5"/>
      <c r="N31" s="5"/>
      <c r="O31" s="5"/>
      <c r="P31" s="5"/>
      <c r="Q31" s="5"/>
    </row>
    <row r="32" ht="15.5" customHeight="1">
      <c r="A32" t="s" s="9">
        <v>11</v>
      </c>
      <c r="B32" t="s" s="14">
        <v>67</v>
      </c>
      <c r="C32" s="15">
        <v>2010</v>
      </c>
      <c r="D32" t="s" s="16">
        <v>38</v>
      </c>
      <c r="E32" s="17">
        <v>101.6</v>
      </c>
      <c r="F32" s="17">
        <v>99.59999999999999</v>
      </c>
      <c r="G32" s="17">
        <v>101.1</v>
      </c>
      <c r="H32" s="17">
        <v>101.7</v>
      </c>
      <c r="I32" s="18">
        <f>SUM(E32:H32)</f>
        <v>403.9999999999999</v>
      </c>
      <c r="J32" t="s" s="19">
        <f>IF(I32&gt;=406.4,"M",IF(I32&gt;=392.8,"I",IF(I32&gt;=371.9,"II",IF(I32&gt;=345.7,"III",""))))</f>
        <v>11</v>
      </c>
      <c r="K32" s="5"/>
      <c r="L32" s="5"/>
      <c r="M32" s="5"/>
      <c r="N32" s="5"/>
      <c r="O32" s="5"/>
      <c r="P32" s="5"/>
      <c r="Q32" s="5"/>
    </row>
    <row r="33" ht="15.5" customHeight="1">
      <c r="A33" t="s" s="9">
        <v>15</v>
      </c>
      <c r="B33" t="s" s="14">
        <v>68</v>
      </c>
      <c r="C33" s="15">
        <v>2005</v>
      </c>
      <c r="D33" t="s" s="16">
        <v>25</v>
      </c>
      <c r="E33" s="17">
        <v>94.59999999999999</v>
      </c>
      <c r="F33" s="17">
        <v>98.2</v>
      </c>
      <c r="G33" s="17">
        <v>94.8</v>
      </c>
      <c r="H33" s="17">
        <v>90.40000000000001</v>
      </c>
      <c r="I33" s="18">
        <f>SUM(E33:H33)</f>
        <v>378</v>
      </c>
      <c r="J33" t="s" s="19">
        <f>IF(I33&gt;=406.4,"M",IF(I33&gt;=392.8,"I",IF(I33&gt;=371.9,"II",IF(I33&gt;=345.7,"III",""))))</f>
        <v>15</v>
      </c>
      <c r="K33" s="5"/>
      <c r="L33" s="5"/>
      <c r="M33" s="5"/>
      <c r="N33" s="5"/>
      <c r="O33" s="5"/>
      <c r="P33" s="5"/>
      <c r="Q33" s="5"/>
    </row>
    <row r="34" ht="15.5" customHeight="1">
      <c r="A34" t="s" s="9">
        <v>18</v>
      </c>
      <c r="B34" t="s" s="14">
        <v>69</v>
      </c>
      <c r="C34" s="15">
        <v>2008</v>
      </c>
      <c r="D34" t="s" s="16">
        <v>38</v>
      </c>
      <c r="E34" s="17">
        <v>90.40000000000001</v>
      </c>
      <c r="F34" s="17">
        <v>90</v>
      </c>
      <c r="G34" s="17">
        <v>92.2</v>
      </c>
      <c r="H34" s="17">
        <v>93.7</v>
      </c>
      <c r="I34" s="18">
        <f>SUM(E34:H34)</f>
        <v>366.3</v>
      </c>
      <c r="J34" t="s" s="19">
        <f>IF(I34&gt;=406.4,"M",IF(I34&gt;=392.8,"I",IF(I34&gt;=371.9,"II",IF(I34&gt;=345.7,"III",""))))</f>
        <v>18</v>
      </c>
      <c r="K34" s="5"/>
      <c r="L34" s="5"/>
      <c r="M34" s="5"/>
      <c r="N34" s="5"/>
      <c r="O34" s="5"/>
      <c r="P34" s="5"/>
      <c r="Q34" s="5"/>
    </row>
    <row r="35" ht="15.5" customHeight="1">
      <c r="A35" s="29">
        <v>4</v>
      </c>
      <c r="B35" t="s" s="16">
        <v>62</v>
      </c>
      <c r="C35" s="15">
        <v>2010</v>
      </c>
      <c r="D35" t="s" s="16">
        <v>63</v>
      </c>
      <c r="E35" s="17">
        <v>89.90000000000001</v>
      </c>
      <c r="F35" s="17">
        <v>88.3</v>
      </c>
      <c r="G35" s="17">
        <v>89.3</v>
      </c>
      <c r="H35" s="17">
        <v>91.8</v>
      </c>
      <c r="I35" s="18">
        <f>SUM(E35:H35)</f>
        <v>359.3</v>
      </c>
      <c r="J35" t="s" s="19">
        <f>IF(I35&gt;=406.4,"M",IF(I35&gt;=392.8,"I",IF(I35&gt;=371.9,"II",IF(I35&gt;=345.7,"III",""))))</f>
        <v>18</v>
      </c>
      <c r="K35" s="5"/>
      <c r="L35" s="5"/>
      <c r="M35" s="5"/>
      <c r="N35" s="5"/>
      <c r="O35" s="5"/>
      <c r="P35" s="5"/>
      <c r="Q35" s="5"/>
    </row>
    <row r="36" ht="15.5" customHeight="1">
      <c r="A36" s="29">
        <v>5</v>
      </c>
      <c r="B36" t="s" s="16">
        <v>70</v>
      </c>
      <c r="C36" s="15">
        <v>2006</v>
      </c>
      <c r="D36" t="s" s="16">
        <v>50</v>
      </c>
      <c r="E36" s="17">
        <v>86.40000000000001</v>
      </c>
      <c r="F36" s="17">
        <v>92.40000000000001</v>
      </c>
      <c r="G36" s="17">
        <v>91.40000000000001</v>
      </c>
      <c r="H36" s="17">
        <v>88.59999999999999</v>
      </c>
      <c r="I36" s="18">
        <f>SUM(E36:H36)</f>
        <v>358.8000000000001</v>
      </c>
      <c r="J36" t="s" s="19">
        <f>IF(I36&gt;=406.4,"M",IF(I36&gt;=392.8,"I",IF(I36&gt;=371.9,"II",IF(I36&gt;=345.7,"III",""))))</f>
        <v>18</v>
      </c>
      <c r="K36" s="5"/>
      <c r="L36" s="5"/>
      <c r="M36" s="5"/>
      <c r="N36" s="5"/>
      <c r="O36" s="5"/>
      <c r="P36" s="5"/>
      <c r="Q36" s="5"/>
    </row>
    <row r="37" ht="15.5" customHeight="1">
      <c r="A37" s="29"/>
      <c r="B37" s="30"/>
      <c r="C37" s="15"/>
      <c r="D37" s="5"/>
      <c r="E37" s="17"/>
      <c r="F37" s="17"/>
      <c r="G37" s="17"/>
      <c r="H37" s="17"/>
      <c r="I37" s="18"/>
      <c r="J37" s="15"/>
      <c r="K37" s="5"/>
      <c r="L37" s="5"/>
      <c r="M37" s="5"/>
      <c r="N37" s="5"/>
      <c r="O37" s="5"/>
      <c r="P37" s="5"/>
      <c r="Q37" s="5"/>
    </row>
    <row r="38" ht="15.5" customHeight="1">
      <c r="A38" s="29"/>
      <c r="B38" s="5"/>
      <c r="C38" s="15"/>
      <c r="D38" s="5"/>
      <c r="E38" s="17"/>
      <c r="F38" s="17"/>
      <c r="G38" s="17"/>
      <c r="H38" s="17"/>
      <c r="I38" s="18"/>
      <c r="J38" s="5"/>
      <c r="K38" s="5"/>
      <c r="L38" s="5"/>
      <c r="M38" s="5"/>
      <c r="N38" s="5"/>
      <c r="O38" s="5"/>
      <c r="P38" s="5"/>
      <c r="Q38" s="5"/>
    </row>
    <row r="39" ht="15.5" customHeight="1">
      <c r="A39" s="29"/>
      <c r="B39" s="5"/>
      <c r="C39" s="15"/>
      <c r="D39" s="5"/>
      <c r="E39" s="17"/>
      <c r="F39" s="17"/>
      <c r="G39" s="17"/>
      <c r="H39" s="17"/>
      <c r="I39" s="18"/>
      <c r="J39" s="5"/>
      <c r="K39" s="5"/>
      <c r="L39" s="5"/>
      <c r="M39" s="5"/>
      <c r="N39" s="5"/>
      <c r="O39" s="5"/>
      <c r="P39" s="5"/>
      <c r="Q39" s="5"/>
    </row>
    <row r="40" ht="15.5" customHeight="1">
      <c r="A40" s="29"/>
      <c r="B40" s="30"/>
      <c r="C40" s="15"/>
      <c r="D40" s="5"/>
      <c r="E40" s="17"/>
      <c r="F40" s="17"/>
      <c r="G40" s="17"/>
      <c r="H40" s="17"/>
      <c r="I40" s="18"/>
      <c r="J40" s="5"/>
      <c r="K40" s="5"/>
      <c r="L40" s="5"/>
      <c r="M40" s="5"/>
      <c r="N40" s="5"/>
      <c r="O40" s="5"/>
      <c r="P40" s="5"/>
      <c r="Q40" s="5"/>
    </row>
    <row r="41" ht="15.5" customHeight="1">
      <c r="A41" s="29"/>
      <c r="B41" s="3"/>
      <c r="C41" s="33"/>
      <c r="D41" s="3"/>
      <c r="E41" s="35"/>
      <c r="F41" s="17"/>
      <c r="G41" s="17"/>
      <c r="H41" s="17"/>
      <c r="I41" s="18"/>
      <c r="J41" s="5"/>
      <c r="K41" s="5"/>
      <c r="L41" s="5"/>
      <c r="M41" s="5"/>
      <c r="N41" s="5"/>
      <c r="O41" s="5"/>
      <c r="P41" s="5"/>
      <c r="Q41" s="5"/>
    </row>
    <row r="42" ht="15.5" customHeight="1">
      <c r="A42" s="29"/>
      <c r="B42" s="3"/>
      <c r="C42" s="33"/>
      <c r="D42" s="3"/>
      <c r="E42" s="35"/>
      <c r="F42" s="17"/>
      <c r="G42" s="17"/>
      <c r="H42" s="17"/>
      <c r="I42" s="18"/>
      <c r="J42" s="5"/>
      <c r="K42" s="5"/>
      <c r="L42" s="5"/>
      <c r="M42" s="5"/>
      <c r="N42" s="5"/>
      <c r="O42" s="5"/>
      <c r="P42" s="5"/>
      <c r="Q42" s="5"/>
    </row>
    <row r="43" ht="15.5" customHeight="1">
      <c r="A43" s="29"/>
      <c r="B43" s="3"/>
      <c r="C43" s="33"/>
      <c r="D43" s="3"/>
      <c r="E43" s="35"/>
      <c r="F43" s="17"/>
      <c r="G43" s="17"/>
      <c r="H43" s="17"/>
      <c r="I43" s="18"/>
      <c r="J43" s="5"/>
      <c r="K43" s="5"/>
      <c r="L43" s="5"/>
      <c r="M43" s="5"/>
      <c r="N43" s="5"/>
      <c r="O43" s="5"/>
      <c r="P43" s="5"/>
      <c r="Q43" s="5"/>
    </row>
    <row r="44" ht="15.5" customHeight="1">
      <c r="A44" s="29"/>
      <c r="B44" s="33"/>
      <c r="C44" s="33"/>
      <c r="D44" s="5"/>
      <c r="E44" s="35"/>
      <c r="F44" s="17"/>
      <c r="G44" s="17"/>
      <c r="H44" s="17"/>
      <c r="I44" s="18"/>
      <c r="J44" s="5"/>
      <c r="K44" s="5"/>
      <c r="L44" s="5"/>
      <c r="M44" s="5"/>
      <c r="N44" s="5"/>
      <c r="O44" s="5"/>
      <c r="P44" s="5"/>
      <c r="Q44" s="5"/>
    </row>
    <row r="45" ht="15.5" customHeight="1">
      <c r="A45" s="29"/>
      <c r="B45" s="33"/>
      <c r="C45" s="33"/>
      <c r="D45" s="5"/>
      <c r="E45" s="35"/>
      <c r="F45" s="17"/>
      <c r="G45" s="17"/>
      <c r="H45" s="17"/>
      <c r="I45" s="18"/>
      <c r="J45" s="5"/>
      <c r="K45" s="5"/>
      <c r="L45" s="5"/>
      <c r="M45" s="5"/>
      <c r="N45" s="5"/>
      <c r="O45" s="5"/>
      <c r="P45" s="5"/>
      <c r="Q45" s="5"/>
    </row>
    <row r="46" ht="15.5" customHeight="1">
      <c r="A46" s="29"/>
      <c r="B46" s="5"/>
      <c r="C46" s="15"/>
      <c r="D46" s="5"/>
      <c r="E46" s="17"/>
      <c r="F46" s="17"/>
      <c r="G46" s="17"/>
      <c r="H46" s="17"/>
      <c r="I46" s="18"/>
      <c r="J46" s="5"/>
      <c r="K46" s="5"/>
      <c r="L46" s="5"/>
      <c r="M46" s="5"/>
      <c r="N46" s="5"/>
      <c r="O46" s="5"/>
      <c r="P46" s="5"/>
      <c r="Q46" s="5"/>
    </row>
  </sheetData>
  <mergeCells count="7">
    <mergeCell ref="A29:I29"/>
    <mergeCell ref="E8:J8"/>
    <mergeCell ref="A2:I2"/>
    <mergeCell ref="E31:H31"/>
    <mergeCell ref="A3:I3"/>
    <mergeCell ref="A1:I1"/>
    <mergeCell ref="A6:I6"/>
  </mergeCells>
  <pageMargins left="0.75" right="0.75" top="1" bottom="1" header="0" footer="0"/>
  <pageSetup firstPageNumber="1" fitToHeight="1" fitToWidth="1" scale="87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R54"/>
  <sheetViews>
    <sheetView workbookViewId="0" showGridLines="0" defaultGridColor="1"/>
  </sheetViews>
  <sheetFormatPr defaultColWidth="14.3333" defaultRowHeight="15" customHeight="1" outlineLevelRow="0" outlineLevelCol="0"/>
  <cols>
    <col min="1" max="1" width="6" style="36" customWidth="1"/>
    <col min="2" max="2" width="26.6719" style="36" customWidth="1"/>
    <col min="3" max="3" width="6.5" style="36" customWidth="1"/>
    <col min="4" max="4" width="17.3516" style="36" customWidth="1"/>
    <col min="5" max="5" width="6.17188" style="36" customWidth="1"/>
    <col min="6" max="6" width="6.17188" style="36" customWidth="1"/>
    <col min="7" max="7" width="6.17188" style="36" customWidth="1"/>
    <col min="8" max="8" width="6.17188" style="36" customWidth="1"/>
    <col min="9" max="9" width="8" style="36" customWidth="1"/>
    <col min="10" max="10" width="6.17188" style="36" customWidth="1"/>
    <col min="11" max="11" width="6.17188" style="36" customWidth="1"/>
    <col min="12" max="12" width="6.17188" style="36" customWidth="1"/>
    <col min="13" max="13" width="9.17188" style="36" customWidth="1"/>
    <col min="14" max="14" width="9.17188" style="36" customWidth="1"/>
    <col min="15" max="15" width="9.17188" style="36" customWidth="1"/>
    <col min="16" max="16" width="9.17188" style="36" customWidth="1"/>
    <col min="17" max="17" width="9.17188" style="36" customWidth="1"/>
    <col min="18" max="18" width="9.17188" style="36" customWidth="1"/>
    <col min="19" max="256" width="14.3516" style="36" customWidth="1"/>
  </cols>
  <sheetData>
    <row r="1" ht="19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</row>
    <row r="2" ht="17.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  <c r="N2" s="5"/>
      <c r="O2" s="5"/>
      <c r="P2" s="5"/>
      <c r="Q2" s="5"/>
      <c r="R2" s="5"/>
    </row>
    <row r="3" ht="13.5" customHeight="1">
      <c r="A3" t="s" s="7">
        <v>2</v>
      </c>
      <c r="B3" s="3"/>
      <c r="C3" s="3"/>
      <c r="D3" s="3"/>
      <c r="E3" s="3"/>
      <c r="F3" s="3"/>
      <c r="G3" s="3"/>
      <c r="H3" s="3"/>
      <c r="I3" s="3"/>
      <c r="J3" s="4"/>
      <c r="K3" s="5"/>
      <c r="L3" s="5"/>
      <c r="M3" s="5"/>
      <c r="N3" s="5"/>
      <c r="O3" s="5"/>
      <c r="P3" s="5"/>
      <c r="Q3" s="5"/>
      <c r="R3" s="5"/>
    </row>
    <row r="4" ht="13.5" customHeight="1">
      <c r="A4" s="8"/>
      <c r="B4" s="8"/>
      <c r="C4" s="8"/>
      <c r="D4" s="8"/>
      <c r="E4" s="8"/>
      <c r="F4" s="8"/>
      <c r="G4" s="8"/>
      <c r="H4" s="8"/>
      <c r="I4" s="8"/>
      <c r="J4" s="4"/>
      <c r="K4" s="5"/>
      <c r="L4" s="5"/>
      <c r="M4" s="5"/>
      <c r="N4" s="5"/>
      <c r="O4" s="5"/>
      <c r="P4" s="5"/>
      <c r="Q4" s="5"/>
      <c r="R4" s="5"/>
    </row>
    <row r="5" ht="13.5" customHeight="1">
      <c r="A5" s="8"/>
      <c r="B5" s="8"/>
      <c r="C5" s="8"/>
      <c r="D5" s="8"/>
      <c r="E5" s="8"/>
      <c r="F5" s="8"/>
      <c r="G5" s="8"/>
      <c r="H5" s="8"/>
      <c r="I5" s="8"/>
      <c r="J5" s="4"/>
      <c r="K5" s="5"/>
      <c r="L5" s="5"/>
      <c r="M5" s="5"/>
      <c r="N5" s="5"/>
      <c r="O5" s="5"/>
      <c r="P5" s="5"/>
      <c r="Q5" s="5"/>
      <c r="R5" s="5"/>
    </row>
    <row r="6" ht="13.5" customHeight="1">
      <c r="A6" t="s" s="9">
        <v>71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5"/>
      <c r="K7" s="5"/>
      <c r="L7" s="5"/>
      <c r="M7" s="5"/>
      <c r="N7" s="5"/>
      <c r="O7" s="5"/>
      <c r="P7" s="5"/>
      <c r="Q7" s="5"/>
      <c r="R7" s="5"/>
    </row>
    <row r="8" ht="13.5" customHeight="1">
      <c r="A8" t="s" s="11">
        <v>4</v>
      </c>
      <c r="B8" t="s" s="11">
        <v>5</v>
      </c>
      <c r="C8" t="s" s="11">
        <v>6</v>
      </c>
      <c r="D8" t="s" s="12">
        <v>7</v>
      </c>
      <c r="E8" t="s" s="11">
        <v>8</v>
      </c>
      <c r="F8" s="3"/>
      <c r="G8" s="3"/>
      <c r="H8" s="3"/>
      <c r="I8" s="3"/>
      <c r="J8" s="3"/>
      <c r="K8" t="s" s="11">
        <v>9</v>
      </c>
      <c r="L8" t="s" s="19">
        <v>72</v>
      </c>
      <c r="M8" t="s" s="11">
        <v>10</v>
      </c>
      <c r="N8" s="5"/>
      <c r="O8" s="5"/>
      <c r="P8" s="5"/>
      <c r="Q8" s="5"/>
      <c r="R8" s="5"/>
    </row>
    <row r="9" ht="13.5" customHeight="1">
      <c r="A9" t="s" s="9">
        <v>11</v>
      </c>
      <c r="B9" t="s" s="14">
        <v>73</v>
      </c>
      <c r="C9" s="33">
        <v>2004</v>
      </c>
      <c r="D9" t="s" s="16">
        <v>74</v>
      </c>
      <c r="E9" s="15">
        <v>95</v>
      </c>
      <c r="F9" s="15">
        <v>94</v>
      </c>
      <c r="G9" s="15">
        <v>97</v>
      </c>
      <c r="H9" s="15">
        <v>95</v>
      </c>
      <c r="I9" s="15">
        <v>94</v>
      </c>
      <c r="J9" s="15">
        <v>90</v>
      </c>
      <c r="K9" s="10">
        <f>SUM(E9:J9)</f>
        <v>565</v>
      </c>
      <c r="L9" s="15">
        <v>11</v>
      </c>
      <c r="M9" t="s" s="19">
        <f>IF(K9&gt;=569,"SM",IF(K9&gt;=563,"M",IF(K9&gt;=540,"I",IF(K9&gt;=503,"II",""))))</f>
        <v>14</v>
      </c>
      <c r="N9" s="5"/>
      <c r="O9" s="5"/>
      <c r="P9" s="5"/>
      <c r="Q9" s="5"/>
      <c r="R9" s="5"/>
    </row>
    <row r="10" ht="13.5" customHeight="1">
      <c r="A10" t="s" s="9">
        <v>15</v>
      </c>
      <c r="B10" t="s" s="14">
        <v>75</v>
      </c>
      <c r="C10" s="33">
        <v>1985</v>
      </c>
      <c r="D10" t="s" s="16">
        <v>63</v>
      </c>
      <c r="E10" s="15">
        <v>87</v>
      </c>
      <c r="F10" s="15">
        <v>95</v>
      </c>
      <c r="G10" s="15">
        <v>86</v>
      </c>
      <c r="H10" s="15">
        <v>92</v>
      </c>
      <c r="I10" s="15">
        <v>90</v>
      </c>
      <c r="J10" s="15">
        <v>92</v>
      </c>
      <c r="K10" s="10">
        <f>SUM(E10:J10)</f>
        <v>542</v>
      </c>
      <c r="L10" s="15">
        <v>7</v>
      </c>
      <c r="M10" t="s" s="19">
        <f>IF(K10&gt;=569,"SM",IF(K10&gt;=563,"M",IF(K10&gt;=540,"I",IF(K10&gt;=503,"II",""))))</f>
        <v>11</v>
      </c>
      <c r="N10" s="5"/>
      <c r="O10" s="5"/>
      <c r="P10" s="5"/>
      <c r="Q10" s="5"/>
      <c r="R10" s="5"/>
    </row>
    <row r="11" ht="13.5" customHeight="1">
      <c r="A11" t="s" s="9">
        <v>18</v>
      </c>
      <c r="B11" t="s" s="14">
        <v>76</v>
      </c>
      <c r="C11" s="33">
        <v>2000</v>
      </c>
      <c r="D11" t="s" s="16">
        <v>50</v>
      </c>
      <c r="E11" s="15">
        <v>93</v>
      </c>
      <c r="F11" s="15">
        <v>89</v>
      </c>
      <c r="G11" s="15">
        <v>86</v>
      </c>
      <c r="H11" s="15">
        <v>88</v>
      </c>
      <c r="I11" s="15">
        <v>90</v>
      </c>
      <c r="J11" s="15">
        <v>94</v>
      </c>
      <c r="K11" s="10">
        <f>SUM(E11:J11)</f>
        <v>540</v>
      </c>
      <c r="L11" s="15">
        <v>10</v>
      </c>
      <c r="M11" t="s" s="19">
        <f>IF(K11&gt;=569,"SM",IF(K11&gt;=563,"M",IF(K11&gt;=540,"I",IF(K11&gt;=503,"II",""))))</f>
        <v>11</v>
      </c>
      <c r="N11" s="5"/>
      <c r="O11" s="5"/>
      <c r="P11" s="5"/>
      <c r="Q11" s="5"/>
      <c r="R11" s="5"/>
    </row>
    <row r="12" ht="13.5" customHeight="1">
      <c r="A12" s="29">
        <v>4</v>
      </c>
      <c r="B12" t="s" s="16">
        <v>32</v>
      </c>
      <c r="C12" s="33">
        <v>2007</v>
      </c>
      <c r="D12" t="s" s="16">
        <v>22</v>
      </c>
      <c r="E12" s="15">
        <v>88</v>
      </c>
      <c r="F12" s="15">
        <v>89</v>
      </c>
      <c r="G12" s="15">
        <v>92</v>
      </c>
      <c r="H12" s="15">
        <v>89</v>
      </c>
      <c r="I12" s="15">
        <v>90</v>
      </c>
      <c r="J12" s="15">
        <v>91</v>
      </c>
      <c r="K12" s="10">
        <f>SUM(E12:J12)</f>
        <v>539</v>
      </c>
      <c r="L12" s="15">
        <v>5</v>
      </c>
      <c r="M12" t="s" s="19">
        <f>IF(K12&gt;=569,"SM",IF(K12&gt;=563,"M",IF(K12&gt;=540,"I",IF(K12&gt;=503,"II",""))))</f>
        <v>15</v>
      </c>
      <c r="N12" s="5"/>
      <c r="O12" s="5"/>
      <c r="P12" s="5"/>
      <c r="Q12" s="5"/>
      <c r="R12" s="5"/>
    </row>
    <row r="13" ht="13.5" customHeight="1">
      <c r="A13" s="29">
        <v>5</v>
      </c>
      <c r="B13" t="s" s="16">
        <v>77</v>
      </c>
      <c r="C13" s="33">
        <v>1985</v>
      </c>
      <c r="D13" t="s" s="16">
        <v>78</v>
      </c>
      <c r="E13" s="15">
        <v>88</v>
      </c>
      <c r="F13" s="15">
        <v>90</v>
      </c>
      <c r="G13" s="15">
        <v>87</v>
      </c>
      <c r="H13" s="15">
        <v>95</v>
      </c>
      <c r="I13" s="15">
        <v>89</v>
      </c>
      <c r="J13" s="15">
        <v>89</v>
      </c>
      <c r="K13" s="10">
        <f>SUM(E13:J13)</f>
        <v>538</v>
      </c>
      <c r="L13" s="15">
        <v>7</v>
      </c>
      <c r="M13" t="s" s="19">
        <f>IF(K13&gt;=569,"SM",IF(K13&gt;=563,"M",IF(K13&gt;=540,"I",IF(K13&gt;=503,"II",""))))</f>
        <v>15</v>
      </c>
      <c r="N13" s="5"/>
      <c r="O13" s="5"/>
      <c r="P13" s="5"/>
      <c r="Q13" s="5"/>
      <c r="R13" s="5"/>
    </row>
    <row r="14" ht="13.5" customHeight="1">
      <c r="A14" s="29">
        <v>6</v>
      </c>
      <c r="B14" t="s" s="16">
        <v>79</v>
      </c>
      <c r="C14" s="33">
        <v>1976</v>
      </c>
      <c r="D14" t="s" s="16">
        <v>22</v>
      </c>
      <c r="E14" s="15">
        <v>91</v>
      </c>
      <c r="F14" s="15">
        <v>91</v>
      </c>
      <c r="G14" s="15">
        <v>86</v>
      </c>
      <c r="H14" s="15">
        <v>85</v>
      </c>
      <c r="I14" s="15">
        <v>90</v>
      </c>
      <c r="J14" s="15">
        <v>91</v>
      </c>
      <c r="K14" s="10">
        <f>SUM(E14:J14)</f>
        <v>534</v>
      </c>
      <c r="L14" s="15">
        <v>6</v>
      </c>
      <c r="M14" t="s" s="19">
        <f>IF(K14&gt;=569,"SM",IF(K14&gt;=563,"M",IF(K14&gt;=540,"I",IF(K14&gt;=503,"II",""))))</f>
        <v>15</v>
      </c>
      <c r="N14" s="5"/>
      <c r="O14" s="5"/>
      <c r="P14" s="5"/>
      <c r="Q14" s="5"/>
      <c r="R14" s="5"/>
    </row>
    <row r="15" ht="13.5" customHeight="1">
      <c r="A15" s="29">
        <v>7</v>
      </c>
      <c r="B15" t="s" s="16">
        <v>80</v>
      </c>
      <c r="C15" s="33">
        <v>1973</v>
      </c>
      <c r="D15" t="s" s="16">
        <v>25</v>
      </c>
      <c r="E15" s="15">
        <v>90</v>
      </c>
      <c r="F15" s="15">
        <v>86</v>
      </c>
      <c r="G15" s="15">
        <v>92</v>
      </c>
      <c r="H15" s="15">
        <v>85</v>
      </c>
      <c r="I15" s="15">
        <v>90</v>
      </c>
      <c r="J15" s="15">
        <v>83</v>
      </c>
      <c r="K15" s="10">
        <f>SUM(E15:J15)</f>
        <v>526</v>
      </c>
      <c r="L15" s="15">
        <v>6</v>
      </c>
      <c r="M15" t="s" s="19">
        <f>IF(K15&gt;=569,"SM",IF(K15&gt;=563,"M",IF(K15&gt;=540,"I",IF(K15&gt;=503,"II",""))))</f>
        <v>15</v>
      </c>
      <c r="N15" s="5"/>
      <c r="O15" s="5"/>
      <c r="P15" s="5"/>
      <c r="Q15" s="5"/>
      <c r="R15" s="5"/>
    </row>
    <row r="16" ht="13.5" customHeight="1">
      <c r="A16" s="29">
        <v>8</v>
      </c>
      <c r="B16" t="s" s="16">
        <v>81</v>
      </c>
      <c r="C16" s="33">
        <v>2004</v>
      </c>
      <c r="D16" t="s" s="16">
        <v>74</v>
      </c>
      <c r="E16" s="15">
        <v>83</v>
      </c>
      <c r="F16" s="15">
        <v>91</v>
      </c>
      <c r="G16" s="15">
        <v>88</v>
      </c>
      <c r="H16" s="15">
        <v>86</v>
      </c>
      <c r="I16" s="15">
        <v>86</v>
      </c>
      <c r="J16" s="15">
        <v>89</v>
      </c>
      <c r="K16" s="10">
        <f>SUM(E16:J16)</f>
        <v>523</v>
      </c>
      <c r="L16" s="15">
        <v>6</v>
      </c>
      <c r="M16" t="s" s="19">
        <f>IF(K16&gt;=569,"SM",IF(K16&gt;=563,"M",IF(K16&gt;=540,"I",IF(K16&gt;=503,"II",""))))</f>
        <v>15</v>
      </c>
      <c r="N16" s="5"/>
      <c r="O16" s="5"/>
      <c r="P16" s="5"/>
      <c r="Q16" s="5"/>
      <c r="R16" s="5"/>
    </row>
    <row r="17" ht="13.5" customHeight="1">
      <c r="A17" s="29">
        <v>9</v>
      </c>
      <c r="B17" t="s" s="16">
        <v>82</v>
      </c>
      <c r="C17" s="33">
        <v>1999</v>
      </c>
      <c r="D17" t="s" s="16">
        <v>22</v>
      </c>
      <c r="E17" s="15">
        <v>91</v>
      </c>
      <c r="F17" s="15">
        <v>83</v>
      </c>
      <c r="G17" s="15">
        <v>86</v>
      </c>
      <c r="H17" s="15">
        <v>87</v>
      </c>
      <c r="I17" s="15">
        <v>90</v>
      </c>
      <c r="J17" s="15">
        <v>86</v>
      </c>
      <c r="K17" s="10">
        <f>SUM(E17:J17)</f>
        <v>523</v>
      </c>
      <c r="L17" s="15">
        <v>4</v>
      </c>
      <c r="M17" t="s" s="19">
        <f>IF(K17&gt;=569,"SM",IF(K17&gt;=563,"M",IF(K17&gt;=540,"I",IF(K17&gt;=503,"II",""))))</f>
        <v>15</v>
      </c>
      <c r="N17" s="5"/>
      <c r="O17" s="5"/>
      <c r="P17" s="5"/>
      <c r="Q17" s="5"/>
      <c r="R17" s="5"/>
    </row>
    <row r="18" ht="13.5" customHeight="1">
      <c r="A18" s="29">
        <v>10</v>
      </c>
      <c r="B18" t="s" s="16">
        <v>83</v>
      </c>
      <c r="C18" s="33">
        <v>2009</v>
      </c>
      <c r="D18" t="s" s="16">
        <v>50</v>
      </c>
      <c r="E18" s="15">
        <v>83</v>
      </c>
      <c r="F18" s="15">
        <v>86</v>
      </c>
      <c r="G18" s="15">
        <v>90</v>
      </c>
      <c r="H18" s="15">
        <v>85</v>
      </c>
      <c r="I18" s="15">
        <v>87</v>
      </c>
      <c r="J18" s="15">
        <v>88</v>
      </c>
      <c r="K18" s="10">
        <f>SUM(E18:J18)</f>
        <v>519</v>
      </c>
      <c r="L18" s="15">
        <v>6</v>
      </c>
      <c r="M18" t="s" s="19">
        <f>IF(K18&gt;=569,"SM",IF(K18&gt;=563,"M",IF(K18&gt;=540,"I",IF(K18&gt;=503,"II",""))))</f>
        <v>15</v>
      </c>
      <c r="N18" s="5"/>
      <c r="O18" s="5"/>
      <c r="P18" s="5"/>
      <c r="Q18" s="5"/>
      <c r="R18" s="5"/>
    </row>
    <row r="19" ht="13.5" customHeight="1">
      <c r="A19" s="29">
        <v>11</v>
      </c>
      <c r="B19" t="s" s="16">
        <v>84</v>
      </c>
      <c r="C19" s="33">
        <v>2006</v>
      </c>
      <c r="D19" t="s" s="16">
        <v>78</v>
      </c>
      <c r="E19" s="15">
        <v>87</v>
      </c>
      <c r="F19" s="15">
        <v>85</v>
      </c>
      <c r="G19" s="15">
        <v>79</v>
      </c>
      <c r="H19" s="15">
        <v>87</v>
      </c>
      <c r="I19" s="15">
        <v>78</v>
      </c>
      <c r="J19" s="15">
        <v>86</v>
      </c>
      <c r="K19" s="10">
        <f>SUM(E19:J19)</f>
        <v>502</v>
      </c>
      <c r="L19" s="15">
        <v>2</v>
      </c>
      <c r="M19" t="s" s="19">
        <f>IF(K19&gt;=569,"SM",IF(K19&gt;=563,"M",IF(K19&gt;=540,"I",IF(K19&gt;=503,"II",""))))</f>
      </c>
      <c r="N19" s="5"/>
      <c r="O19" s="5"/>
      <c r="P19" s="5"/>
      <c r="Q19" s="5"/>
      <c r="R19" s="5"/>
    </row>
    <row r="20" ht="13.5" customHeight="1">
      <c r="A20" s="29">
        <v>12</v>
      </c>
      <c r="B20" t="s" s="16">
        <v>85</v>
      </c>
      <c r="C20" s="33">
        <v>1963</v>
      </c>
      <c r="D20" t="s" s="16">
        <v>38</v>
      </c>
      <c r="E20" s="15">
        <v>79</v>
      </c>
      <c r="F20" s="15">
        <v>85</v>
      </c>
      <c r="G20" s="15">
        <v>81</v>
      </c>
      <c r="H20" s="15">
        <v>93</v>
      </c>
      <c r="I20" s="15">
        <v>77</v>
      </c>
      <c r="J20" s="15">
        <v>78</v>
      </c>
      <c r="K20" s="10">
        <f>SUM(E20:J20)</f>
        <v>493</v>
      </c>
      <c r="L20" s="15">
        <v>6</v>
      </c>
      <c r="M20" t="s" s="19">
        <f>IF(K20&gt;=569,"SM",IF(K20&gt;=563,"M",IF(K20&gt;=540,"I",IF(K20&gt;=503,"II",""))))</f>
      </c>
      <c r="N20" s="5"/>
      <c r="O20" s="5"/>
      <c r="P20" s="5"/>
      <c r="Q20" s="5"/>
      <c r="R20" s="5"/>
    </row>
    <row r="21" ht="13.5" customHeight="1">
      <c r="A21" s="29">
        <v>13</v>
      </c>
      <c r="B21" t="s" s="16">
        <v>86</v>
      </c>
      <c r="C21" s="33">
        <v>1997</v>
      </c>
      <c r="D21" t="s" s="16">
        <v>22</v>
      </c>
      <c r="E21" s="15">
        <v>85</v>
      </c>
      <c r="F21" s="15">
        <v>73</v>
      </c>
      <c r="G21" s="15">
        <v>81</v>
      </c>
      <c r="H21" s="15">
        <v>87</v>
      </c>
      <c r="I21" s="15">
        <v>76</v>
      </c>
      <c r="J21" s="15">
        <v>70</v>
      </c>
      <c r="K21" s="10">
        <f>SUM(E21:J21)</f>
        <v>472</v>
      </c>
      <c r="L21" s="15">
        <v>4</v>
      </c>
      <c r="M21" t="s" s="19">
        <f>IF(K21&gt;=569,"SM",IF(K21&gt;=563,"M",IF(K21&gt;=540,"I",IF(K21&gt;=503,"II",""))))</f>
      </c>
      <c r="N21" s="5"/>
      <c r="O21" s="5"/>
      <c r="P21" s="5"/>
      <c r="Q21" s="5"/>
      <c r="R21" s="5"/>
    </row>
    <row r="22" ht="13.5" customHeight="1">
      <c r="A22" s="29">
        <v>14</v>
      </c>
      <c r="B22" t="s" s="16">
        <v>87</v>
      </c>
      <c r="C22" s="33">
        <v>2000</v>
      </c>
      <c r="D22" t="s" s="16">
        <v>22</v>
      </c>
      <c r="E22" s="15">
        <v>70</v>
      </c>
      <c r="F22" s="15">
        <v>77</v>
      </c>
      <c r="G22" s="15">
        <v>77</v>
      </c>
      <c r="H22" s="15">
        <v>82</v>
      </c>
      <c r="I22" s="15">
        <v>84</v>
      </c>
      <c r="J22" s="15">
        <v>81</v>
      </c>
      <c r="K22" s="10">
        <f>SUM(E22:J22)</f>
        <v>471</v>
      </c>
      <c r="L22" s="15">
        <v>3</v>
      </c>
      <c r="M22" t="s" s="19">
        <f>IF(K22&gt;=569,"SM",IF(K22&gt;=563,"M",IF(K22&gt;=540,"I",IF(K22&gt;=503,"II",""))))</f>
      </c>
      <c r="N22" s="5"/>
      <c r="O22" s="5"/>
      <c r="P22" s="5"/>
      <c r="Q22" s="5"/>
      <c r="R22" s="5"/>
    </row>
    <row r="23" ht="13.5" customHeight="1">
      <c r="A23" s="29">
        <v>15</v>
      </c>
      <c r="B23" t="s" s="16">
        <v>88</v>
      </c>
      <c r="C23" s="33">
        <v>2000</v>
      </c>
      <c r="D23" t="s" s="16">
        <v>22</v>
      </c>
      <c r="E23" s="15">
        <v>76</v>
      </c>
      <c r="F23" s="15">
        <v>78</v>
      </c>
      <c r="G23" s="15">
        <v>77</v>
      </c>
      <c r="H23" s="15">
        <v>78</v>
      </c>
      <c r="I23" s="15">
        <v>80</v>
      </c>
      <c r="J23" s="15">
        <v>75</v>
      </c>
      <c r="K23" s="10">
        <f>SUM(E23:J23)</f>
        <v>464</v>
      </c>
      <c r="L23" s="15">
        <v>2</v>
      </c>
      <c r="M23" t="s" s="19">
        <f>IF(K23&gt;=569,"SM",IF(K23&gt;=563,"M",IF(K23&gt;=540,"I",IF(K23&gt;=503,"II",""))))</f>
      </c>
      <c r="N23" s="5"/>
      <c r="O23" s="5"/>
      <c r="P23" s="5"/>
      <c r="Q23" s="5"/>
      <c r="R23" s="5"/>
    </row>
    <row r="24" ht="13.5" customHeight="1">
      <c r="A24" s="29">
        <v>16</v>
      </c>
      <c r="B24" t="s" s="16">
        <v>89</v>
      </c>
      <c r="C24" s="33">
        <v>2004</v>
      </c>
      <c r="D24" t="s" s="16">
        <v>78</v>
      </c>
      <c r="E24" s="15">
        <v>74</v>
      </c>
      <c r="F24" s="15">
        <v>71</v>
      </c>
      <c r="G24" s="15">
        <v>76</v>
      </c>
      <c r="H24" s="15">
        <v>67</v>
      </c>
      <c r="I24" s="15">
        <v>80</v>
      </c>
      <c r="J24" s="15">
        <v>64</v>
      </c>
      <c r="K24" s="10">
        <f>SUM(E24:J24)</f>
        <v>432</v>
      </c>
      <c r="L24" s="15">
        <v>2</v>
      </c>
      <c r="M24" t="s" s="19">
        <f>IF(K24&gt;=569,"SM",IF(K24&gt;=563,"M",IF(K24&gt;=540,"I",IF(K24&gt;=503,"II",""))))</f>
      </c>
      <c r="N24" s="5"/>
      <c r="O24" s="5"/>
      <c r="P24" s="5"/>
      <c r="Q24" s="5"/>
      <c r="R24" s="5"/>
    </row>
    <row r="25" ht="13.5" customHeight="1">
      <c r="A25" s="29">
        <v>17</v>
      </c>
      <c r="B25" t="s" s="16">
        <v>90</v>
      </c>
      <c r="C25" s="33">
        <v>1998</v>
      </c>
      <c r="D25" t="s" s="16">
        <v>22</v>
      </c>
      <c r="E25" s="15">
        <v>68</v>
      </c>
      <c r="F25" s="15">
        <v>76</v>
      </c>
      <c r="G25" s="15">
        <v>61</v>
      </c>
      <c r="H25" s="15">
        <v>84</v>
      </c>
      <c r="I25" s="15">
        <v>64</v>
      </c>
      <c r="J25" s="15">
        <v>71</v>
      </c>
      <c r="K25" s="10">
        <f>SUM(E25:J25)</f>
        <v>424</v>
      </c>
      <c r="L25" s="15">
        <v>2</v>
      </c>
      <c r="M25" t="s" s="19">
        <f>IF(K25&gt;=569,"SM",IF(K25&gt;=563,"M",IF(K25&gt;=540,"I",IF(K25&gt;=503,"II",""))))</f>
      </c>
      <c r="N25" s="5"/>
      <c r="O25" s="5"/>
      <c r="P25" s="5"/>
      <c r="Q25" s="5"/>
      <c r="R25" s="5"/>
    </row>
    <row r="26" ht="15.5" customHeight="1">
      <c r="A26" s="29"/>
      <c r="B26" s="3"/>
      <c r="C26" s="33"/>
      <c r="D26" s="3"/>
      <c r="E26" s="5"/>
      <c r="F26" s="15"/>
      <c r="G26" s="15"/>
      <c r="H26" s="15"/>
      <c r="I26" s="10"/>
      <c r="J26" s="5"/>
      <c r="K26" s="10"/>
      <c r="L26" s="15"/>
      <c r="M26" t="s" s="19">
        <f>IF(K26&gt;=569,"SM",IF(K26&gt;=563,"M",IF(K26&gt;=540,"I",IF(K26&gt;=503,"II",""))))</f>
      </c>
      <c r="N26" s="5"/>
      <c r="O26" s="5"/>
      <c r="P26" s="5"/>
      <c r="Q26" s="5"/>
      <c r="R26" s="5"/>
    </row>
    <row r="27" ht="15.5" customHeight="1">
      <c r="A27" s="15"/>
      <c r="B27" s="3"/>
      <c r="C27" s="33"/>
      <c r="D27" s="3"/>
      <c r="E27" s="5"/>
      <c r="F27" s="15"/>
      <c r="G27" s="15"/>
      <c r="H27" s="15"/>
      <c r="I27" s="10"/>
      <c r="J27" s="5"/>
      <c r="K27" s="37"/>
      <c r="L27" s="33"/>
      <c r="M27" s="5"/>
      <c r="N27" s="5"/>
      <c r="O27" s="5"/>
      <c r="P27" s="5"/>
      <c r="Q27" s="5"/>
      <c r="R27" s="5"/>
    </row>
    <row r="28" ht="15.5" customHeight="1">
      <c r="A28" s="15"/>
      <c r="B28" s="3"/>
      <c r="C28" s="33"/>
      <c r="D28" s="3"/>
      <c r="E28" s="5"/>
      <c r="F28" s="15"/>
      <c r="G28" s="15"/>
      <c r="H28" s="15"/>
      <c r="I28" s="10"/>
      <c r="J28" s="5"/>
      <c r="K28" s="37"/>
      <c r="L28" s="33"/>
      <c r="M28" s="5"/>
      <c r="N28" s="5"/>
      <c r="O28" s="5"/>
      <c r="P28" s="5"/>
      <c r="Q28" s="5"/>
      <c r="R28" s="5"/>
    </row>
    <row r="29" ht="15.5" customHeight="1">
      <c r="A29" t="s" s="9">
        <v>91</v>
      </c>
      <c r="B29" s="3"/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</row>
    <row r="30" ht="15.5" customHeight="1">
      <c r="A30" s="10"/>
      <c r="B30" s="10"/>
      <c r="C30" s="10"/>
      <c r="D30" s="10"/>
      <c r="E30" s="10"/>
      <c r="F30" s="10"/>
      <c r="G30" s="10"/>
      <c r="H30" s="10"/>
      <c r="I30" s="10"/>
      <c r="J30" s="5"/>
      <c r="K30" s="5"/>
      <c r="L30" s="5"/>
      <c r="M30" s="5"/>
      <c r="N30" s="5"/>
      <c r="O30" s="5"/>
      <c r="P30" s="5"/>
      <c r="Q30" s="5"/>
      <c r="R30" s="5"/>
    </row>
    <row r="31" ht="15.5" customHeight="1">
      <c r="A31" t="s" s="11">
        <v>4</v>
      </c>
      <c r="B31" t="s" s="11">
        <v>5</v>
      </c>
      <c r="C31" t="s" s="11">
        <v>6</v>
      </c>
      <c r="D31" t="s" s="12">
        <v>7</v>
      </c>
      <c r="E31" t="s" s="11">
        <v>8</v>
      </c>
      <c r="F31" s="3"/>
      <c r="G31" s="3"/>
      <c r="H31" s="3"/>
      <c r="I31" t="s" s="11">
        <v>9</v>
      </c>
      <c r="J31" t="s" s="11">
        <v>10</v>
      </c>
      <c r="K31" s="3"/>
      <c r="L31" s="5"/>
      <c r="M31" s="5"/>
      <c r="N31" s="5"/>
      <c r="O31" s="5"/>
      <c r="P31" s="5"/>
      <c r="Q31" s="5"/>
      <c r="R31" s="5"/>
    </row>
    <row r="32" ht="15.5" customHeight="1">
      <c r="A32" t="s" s="9">
        <v>11</v>
      </c>
      <c r="B32" t="s" s="14">
        <v>92</v>
      </c>
      <c r="C32" s="15">
        <v>2006</v>
      </c>
      <c r="D32" t="s" s="16">
        <v>93</v>
      </c>
      <c r="E32" s="15">
        <v>87</v>
      </c>
      <c r="F32" s="15">
        <v>93</v>
      </c>
      <c r="G32" s="15">
        <v>90</v>
      </c>
      <c r="H32" s="15">
        <v>89</v>
      </c>
      <c r="I32" s="10">
        <f>SUM(E32:H32)</f>
        <v>359</v>
      </c>
      <c r="J32" t="s" s="19">
        <f>IF(I32&gt;=375,"M",IF(I32&gt;=360,"I",IF(I32&gt;=335,"II",IF(I32&gt;=300,"III",""))))</f>
        <v>15</v>
      </c>
      <c r="K32" s="3"/>
      <c r="L32" s="5"/>
      <c r="M32" s="5"/>
      <c r="N32" s="5"/>
      <c r="O32" s="5"/>
      <c r="P32" s="5"/>
      <c r="Q32" s="5"/>
      <c r="R32" s="5"/>
    </row>
    <row r="33" ht="15.5" customHeight="1">
      <c r="A33" t="s" s="9">
        <v>15</v>
      </c>
      <c r="B33" t="s" s="14">
        <v>94</v>
      </c>
      <c r="C33" s="15">
        <v>2010</v>
      </c>
      <c r="D33" t="s" s="16">
        <v>74</v>
      </c>
      <c r="E33" s="15">
        <v>85</v>
      </c>
      <c r="F33" s="15">
        <v>86</v>
      </c>
      <c r="G33" s="15">
        <v>81</v>
      </c>
      <c r="H33" s="15">
        <v>91</v>
      </c>
      <c r="I33" s="10">
        <f>SUM(E33:H33)</f>
        <v>343</v>
      </c>
      <c r="J33" t="s" s="19">
        <f>IF(I33&gt;=375,"M",IF(I33&gt;=360,"I",IF(I33&gt;=335,"II",IF(I33&gt;=300,"III",""))))</f>
        <v>15</v>
      </c>
      <c r="K33" s="3"/>
      <c r="L33" s="5"/>
      <c r="M33" s="5"/>
      <c r="N33" s="5"/>
      <c r="O33" s="5"/>
      <c r="P33" s="5"/>
      <c r="Q33" s="5"/>
      <c r="R33" s="5"/>
    </row>
    <row r="34" ht="15.5" customHeight="1">
      <c r="A34" t="s" s="9">
        <v>18</v>
      </c>
      <c r="B34" t="s" s="14">
        <v>83</v>
      </c>
      <c r="C34" s="15">
        <v>2009</v>
      </c>
      <c r="D34" t="s" s="16">
        <v>50</v>
      </c>
      <c r="E34" s="15">
        <v>83</v>
      </c>
      <c r="F34" s="15">
        <v>89</v>
      </c>
      <c r="G34" s="15">
        <v>86</v>
      </c>
      <c r="H34" s="15">
        <v>84</v>
      </c>
      <c r="I34" s="10">
        <f>SUM(E34:H34)</f>
        <v>342</v>
      </c>
      <c r="J34" t="s" s="19">
        <f>IF(I34&gt;=375,"M",IF(I34&gt;=360,"I",IF(I34&gt;=335,"II",IF(I34&gt;=300,"III",""))))</f>
        <v>15</v>
      </c>
      <c r="K34" s="3"/>
      <c r="L34" s="5"/>
      <c r="M34" s="5"/>
      <c r="N34" s="5"/>
      <c r="O34" s="5"/>
      <c r="P34" s="5"/>
      <c r="Q34" s="5"/>
      <c r="R34" s="5"/>
    </row>
    <row r="35" ht="15.5" customHeight="1">
      <c r="A35" s="29">
        <v>4</v>
      </c>
      <c r="B35" t="s" s="16">
        <v>95</v>
      </c>
      <c r="C35" s="15">
        <v>2007</v>
      </c>
      <c r="D35" t="s" s="16">
        <v>78</v>
      </c>
      <c r="E35" s="15">
        <v>87</v>
      </c>
      <c r="F35" s="15">
        <v>86</v>
      </c>
      <c r="G35" s="15">
        <v>85</v>
      </c>
      <c r="H35" s="15">
        <v>82</v>
      </c>
      <c r="I35" s="10">
        <f>SUM(E35:H35)</f>
        <v>340</v>
      </c>
      <c r="J35" t="s" s="19">
        <f>IF(I35&gt;=375,"M",IF(I35&gt;=360,"I",IF(I35&gt;=335,"II",IF(I35&gt;=300,"III",""))))</f>
        <v>15</v>
      </c>
      <c r="K35" s="3"/>
      <c r="L35" s="5"/>
      <c r="M35" s="5"/>
      <c r="N35" s="5"/>
      <c r="O35" s="5"/>
      <c r="P35" s="5"/>
      <c r="Q35" s="5"/>
      <c r="R35" s="5"/>
    </row>
    <row r="36" ht="15.5" customHeight="1">
      <c r="A36" s="29">
        <v>5</v>
      </c>
      <c r="B36" t="s" s="16">
        <v>32</v>
      </c>
      <c r="C36" s="15">
        <v>2007</v>
      </c>
      <c r="D36" t="s" s="16">
        <v>22</v>
      </c>
      <c r="E36" s="15">
        <v>83</v>
      </c>
      <c r="F36" s="15">
        <v>82</v>
      </c>
      <c r="G36" s="15">
        <v>82</v>
      </c>
      <c r="H36" s="15">
        <v>81</v>
      </c>
      <c r="I36" s="10">
        <f>SUM(E36:H36)</f>
        <v>328</v>
      </c>
      <c r="J36" t="s" s="19">
        <f>IF(I36&gt;=375,"M",IF(I36&gt;=360,"I",IF(I36&gt;=335,"II",IF(I36&gt;=300,"III",""))))</f>
        <v>18</v>
      </c>
      <c r="K36" s="3"/>
      <c r="L36" s="5"/>
      <c r="M36" s="5"/>
      <c r="N36" s="5"/>
      <c r="O36" s="5"/>
      <c r="P36" s="5"/>
      <c r="Q36" s="5"/>
      <c r="R36" s="5"/>
    </row>
    <row r="37" ht="15.5" customHeight="1">
      <c r="A37" s="29">
        <v>6</v>
      </c>
      <c r="B37" t="s" s="16">
        <v>96</v>
      </c>
      <c r="C37" s="15">
        <v>2010</v>
      </c>
      <c r="D37" t="s" s="16">
        <v>78</v>
      </c>
      <c r="E37" s="15">
        <v>75</v>
      </c>
      <c r="F37" s="15">
        <v>86</v>
      </c>
      <c r="G37" s="15">
        <v>79</v>
      </c>
      <c r="H37" s="15">
        <v>78</v>
      </c>
      <c r="I37" s="10">
        <f>SUM(E37:H37)</f>
        <v>318</v>
      </c>
      <c r="J37" t="s" s="19">
        <f>IF(I37&gt;=375,"M",IF(I37&gt;=360,"I",IF(I37&gt;=335,"II",IF(I37&gt;=300,"III",""))))</f>
        <v>18</v>
      </c>
      <c r="K37" s="3"/>
      <c r="L37" s="5"/>
      <c r="M37" s="5"/>
      <c r="N37" s="5"/>
      <c r="O37" s="5"/>
      <c r="P37" s="5"/>
      <c r="Q37" s="5"/>
      <c r="R37" s="5"/>
    </row>
    <row r="38" ht="15.5" customHeight="1">
      <c r="A38" s="29">
        <v>7</v>
      </c>
      <c r="B38" t="s" s="16">
        <v>97</v>
      </c>
      <c r="C38" s="15">
        <v>2009</v>
      </c>
      <c r="D38" t="s" s="16">
        <v>74</v>
      </c>
      <c r="E38" s="15">
        <v>88</v>
      </c>
      <c r="F38" s="15">
        <v>71</v>
      </c>
      <c r="G38" s="15">
        <v>75</v>
      </c>
      <c r="H38" s="15">
        <v>80</v>
      </c>
      <c r="I38" s="10">
        <f>SUM(E38:H38)</f>
        <v>314</v>
      </c>
      <c r="J38" t="s" s="19">
        <f>IF(I38&gt;=375,"M",IF(I38&gt;=360,"I",IF(I38&gt;=335,"II",IF(I38&gt;=300,"III",""))))</f>
        <v>18</v>
      </c>
      <c r="K38" s="3"/>
      <c r="L38" s="5"/>
      <c r="M38" s="5"/>
      <c r="N38" s="5"/>
      <c r="O38" s="5"/>
      <c r="P38" s="5"/>
      <c r="Q38" s="5"/>
      <c r="R38" s="5"/>
    </row>
    <row r="39" ht="15.5" customHeight="1">
      <c r="A39" s="29">
        <v>8</v>
      </c>
      <c r="B39" t="s" s="16">
        <v>98</v>
      </c>
      <c r="C39" s="15">
        <v>2007</v>
      </c>
      <c r="D39" t="s" s="16">
        <v>93</v>
      </c>
      <c r="E39" s="15">
        <v>68</v>
      </c>
      <c r="F39" s="15">
        <v>82</v>
      </c>
      <c r="G39" s="15">
        <v>79</v>
      </c>
      <c r="H39" s="15">
        <v>82</v>
      </c>
      <c r="I39" s="10">
        <f>SUM(E39:H39)</f>
        <v>311</v>
      </c>
      <c r="J39" t="s" s="19">
        <f>IF(I39&gt;=375,"M",IF(I39&gt;=360,"I",IF(I39&gt;=335,"II",IF(I39&gt;=300,"III",""))))</f>
        <v>18</v>
      </c>
      <c r="K39" s="3"/>
      <c r="L39" s="5"/>
      <c r="M39" s="5"/>
      <c r="N39" s="5"/>
      <c r="O39" s="5"/>
      <c r="P39" s="5"/>
      <c r="Q39" s="5"/>
      <c r="R39" s="5"/>
    </row>
    <row r="40" ht="15.5" customHeight="1">
      <c r="A40" s="29">
        <v>9</v>
      </c>
      <c r="B40" t="s" s="16">
        <v>99</v>
      </c>
      <c r="C40" s="15">
        <v>2008</v>
      </c>
      <c r="D40" t="s" s="16">
        <v>74</v>
      </c>
      <c r="E40" s="15">
        <v>65</v>
      </c>
      <c r="F40" s="15">
        <v>84</v>
      </c>
      <c r="G40" s="15">
        <v>72</v>
      </c>
      <c r="H40" s="15">
        <v>78</v>
      </c>
      <c r="I40" s="10">
        <f>SUM(E40:H40)</f>
        <v>299</v>
      </c>
      <c r="J40" t="s" s="19">
        <f>IF(I40&gt;=375,"M",IF(I40&gt;=360,"I",IF(I40&gt;=335,"II",IF(I40&gt;=300,"III",""))))</f>
      </c>
      <c r="K40" s="3"/>
      <c r="L40" s="5"/>
      <c r="M40" s="5"/>
      <c r="N40" s="5"/>
      <c r="O40" s="5"/>
      <c r="P40" s="5"/>
      <c r="Q40" s="5"/>
      <c r="R40" s="5"/>
    </row>
    <row r="41" ht="15.5" customHeight="1">
      <c r="A41" s="29">
        <v>10</v>
      </c>
      <c r="B41" t="s" s="16">
        <v>100</v>
      </c>
      <c r="C41" s="15">
        <v>2007</v>
      </c>
      <c r="D41" t="s" s="16">
        <v>78</v>
      </c>
      <c r="E41" s="15">
        <v>76</v>
      </c>
      <c r="F41" s="15">
        <v>74</v>
      </c>
      <c r="G41" s="15">
        <v>81</v>
      </c>
      <c r="H41" s="15">
        <v>66</v>
      </c>
      <c r="I41" s="10">
        <f>SUM(E41:H41)</f>
        <v>297</v>
      </c>
      <c r="J41" t="s" s="19">
        <f>IF(I41&gt;=375,"M",IF(I41&gt;=360,"I",IF(I41&gt;=335,"II",IF(I41&gt;=300,"III",""))))</f>
      </c>
      <c r="K41" s="3"/>
      <c r="L41" s="5"/>
      <c r="M41" s="5"/>
      <c r="N41" s="5"/>
      <c r="O41" s="5"/>
      <c r="P41" s="5"/>
      <c r="Q41" s="5"/>
      <c r="R41" s="5"/>
    </row>
    <row r="42" ht="15.5" customHeight="1">
      <c r="A42" s="29">
        <v>11</v>
      </c>
      <c r="B42" t="s" s="16">
        <v>101</v>
      </c>
      <c r="C42" s="15">
        <v>2009</v>
      </c>
      <c r="D42" t="s" s="16">
        <v>93</v>
      </c>
      <c r="E42" s="15">
        <v>67</v>
      </c>
      <c r="F42" s="15">
        <v>77</v>
      </c>
      <c r="G42" s="15">
        <v>70</v>
      </c>
      <c r="H42" s="15">
        <v>71</v>
      </c>
      <c r="I42" s="10">
        <f>SUM(E42:H42)</f>
        <v>285</v>
      </c>
      <c r="J42" t="s" s="19">
        <f>IF(I42&gt;=375,"M",IF(I42&gt;=360,"I",IF(I42&gt;=335,"II",IF(I42&gt;=300,"III",""))))</f>
      </c>
      <c r="K42" s="3"/>
      <c r="L42" s="5"/>
      <c r="M42" s="5"/>
      <c r="N42" s="5"/>
      <c r="O42" s="5"/>
      <c r="P42" s="5"/>
      <c r="Q42" s="5"/>
      <c r="R42" s="5"/>
    </row>
    <row r="43" ht="15.5" customHeight="1">
      <c r="A43" s="29">
        <v>12</v>
      </c>
      <c r="B43" t="s" s="16">
        <v>102</v>
      </c>
      <c r="C43" s="15">
        <v>2006</v>
      </c>
      <c r="D43" t="s" s="16">
        <v>38</v>
      </c>
      <c r="E43" s="15">
        <v>60</v>
      </c>
      <c r="F43" s="15">
        <v>72</v>
      </c>
      <c r="G43" s="15">
        <v>69</v>
      </c>
      <c r="H43" s="15">
        <v>62</v>
      </c>
      <c r="I43" s="10">
        <f>SUM(E43:H43)</f>
        <v>263</v>
      </c>
      <c r="J43" t="s" s="19">
        <f>IF(I43&gt;=375,"M",IF(I43&gt;=360,"I",IF(I43&gt;=335,"II",IF(I43&gt;=300,"III",""))))</f>
      </c>
      <c r="K43" s="3"/>
      <c r="L43" s="5"/>
      <c r="M43" s="5"/>
      <c r="N43" s="5"/>
      <c r="O43" s="5"/>
      <c r="P43" s="5"/>
      <c r="Q43" s="5"/>
      <c r="R43" s="5"/>
    </row>
    <row r="44" ht="15.5" customHeight="1">
      <c r="A44" s="29">
        <v>13</v>
      </c>
      <c r="B44" t="s" s="16">
        <v>103</v>
      </c>
      <c r="C44" s="15">
        <v>2008</v>
      </c>
      <c r="D44" t="s" s="16">
        <v>50</v>
      </c>
      <c r="E44" s="15">
        <v>60</v>
      </c>
      <c r="F44" s="15">
        <v>63</v>
      </c>
      <c r="G44" s="15">
        <v>44</v>
      </c>
      <c r="H44" s="15">
        <v>44</v>
      </c>
      <c r="I44" s="10">
        <f>SUM(E44:H44)</f>
        <v>211</v>
      </c>
      <c r="J44" t="s" s="19">
        <f>IF(I44&gt;=375,"M",IF(I44&gt;=360,"I",IF(I44&gt;=335,"II",IF(I44&gt;=300,"III",""))))</f>
      </c>
      <c r="K44" s="3"/>
      <c r="L44" s="5"/>
      <c r="M44" s="5"/>
      <c r="N44" s="5"/>
      <c r="O44" s="5"/>
      <c r="P44" s="5"/>
      <c r="Q44" s="5"/>
      <c r="R44" s="5"/>
    </row>
    <row r="45" ht="15.5" customHeight="1">
      <c r="A45" s="29"/>
      <c r="B45" s="30"/>
      <c r="C45" s="15"/>
      <c r="D45" s="5"/>
      <c r="E45" s="15"/>
      <c r="F45" s="15"/>
      <c r="G45" s="15"/>
      <c r="H45" s="15"/>
      <c r="I45" s="10"/>
      <c r="J45" s="15"/>
      <c r="K45" s="3"/>
      <c r="L45" s="5"/>
      <c r="M45" s="5"/>
      <c r="N45" s="5"/>
      <c r="O45" s="5"/>
      <c r="P45" s="5"/>
      <c r="Q45" s="5"/>
      <c r="R45" s="5"/>
    </row>
    <row r="46" ht="15.5" customHeight="1">
      <c r="A46" s="29"/>
      <c r="B46" s="5"/>
      <c r="C46" s="15"/>
      <c r="D46" s="5"/>
      <c r="E46" s="15"/>
      <c r="F46" s="15"/>
      <c r="G46" s="15"/>
      <c r="H46" s="15"/>
      <c r="I46" s="10"/>
      <c r="J46" s="15"/>
      <c r="K46" s="3"/>
      <c r="L46" s="5"/>
      <c r="M46" s="5"/>
      <c r="N46" s="5"/>
      <c r="O46" s="5"/>
      <c r="P46" s="5"/>
      <c r="Q46" s="5"/>
      <c r="R46" s="5"/>
    </row>
    <row r="47" ht="15.5" customHeight="1">
      <c r="A47" s="29"/>
      <c r="B47" s="5"/>
      <c r="C47" s="15"/>
      <c r="D47" s="5"/>
      <c r="E47" s="15"/>
      <c r="F47" s="15"/>
      <c r="G47" s="15"/>
      <c r="H47" s="15"/>
      <c r="I47" s="10"/>
      <c r="J47" s="15"/>
      <c r="K47" s="3"/>
      <c r="L47" s="5"/>
      <c r="M47" s="5"/>
      <c r="N47" s="5"/>
      <c r="O47" s="5"/>
      <c r="P47" s="5"/>
      <c r="Q47" s="5"/>
      <c r="R47" s="5"/>
    </row>
    <row r="48" ht="15.5" customHeight="1">
      <c r="A48" s="29"/>
      <c r="B48" s="5"/>
      <c r="C48" s="15"/>
      <c r="D48" s="5"/>
      <c r="E48" s="15"/>
      <c r="F48" s="15"/>
      <c r="G48" s="15"/>
      <c r="H48" s="15"/>
      <c r="I48" s="10"/>
      <c r="J48" s="15"/>
      <c r="K48" s="3"/>
      <c r="L48" s="5"/>
      <c r="M48" s="5"/>
      <c r="N48" s="5"/>
      <c r="O48" s="5"/>
      <c r="P48" s="5"/>
      <c r="Q48" s="5"/>
      <c r="R48" s="5"/>
    </row>
    <row r="49" ht="15.5" customHeight="1">
      <c r="A49" s="29"/>
      <c r="B49" s="5"/>
      <c r="C49" s="15"/>
      <c r="D49" s="5"/>
      <c r="E49" s="15"/>
      <c r="F49" s="15"/>
      <c r="G49" s="15"/>
      <c r="H49" s="15"/>
      <c r="I49" s="10"/>
      <c r="J49" s="15"/>
      <c r="K49" s="3"/>
      <c r="L49" s="5"/>
      <c r="M49" s="5"/>
      <c r="N49" s="5"/>
      <c r="O49" s="5"/>
      <c r="P49" s="5"/>
      <c r="Q49" s="5"/>
      <c r="R49" s="5"/>
    </row>
    <row r="50" ht="15.5" customHeight="1">
      <c r="A50" s="29"/>
      <c r="B50" s="5"/>
      <c r="C50" s="15"/>
      <c r="D50" s="5"/>
      <c r="E50" s="15"/>
      <c r="F50" s="15"/>
      <c r="G50" s="15"/>
      <c r="H50" s="15"/>
      <c r="I50" s="10"/>
      <c r="J50" s="15"/>
      <c r="K50" s="3"/>
      <c r="L50" s="5"/>
      <c r="M50" s="5"/>
      <c r="N50" s="5"/>
      <c r="O50" s="5"/>
      <c r="P50" s="5"/>
      <c r="Q50" s="5"/>
      <c r="R50" s="5"/>
    </row>
    <row r="51" ht="15.5" customHeight="1">
      <c r="A51" s="29"/>
      <c r="B51" s="5"/>
      <c r="C51" s="15"/>
      <c r="D51" s="5"/>
      <c r="E51" s="15"/>
      <c r="F51" s="15"/>
      <c r="G51" s="15"/>
      <c r="H51" s="15"/>
      <c r="I51" s="10"/>
      <c r="J51" s="15"/>
      <c r="K51" s="3"/>
      <c r="L51" s="5"/>
      <c r="M51" s="5"/>
      <c r="N51" s="5"/>
      <c r="O51" s="5"/>
      <c r="P51" s="5"/>
      <c r="Q51" s="5"/>
      <c r="R51" s="5"/>
    </row>
    <row r="52" ht="15.5" customHeight="1">
      <c r="A52" s="15"/>
      <c r="B52" s="5"/>
      <c r="C52" s="15"/>
      <c r="D52" s="5"/>
      <c r="E52" s="15"/>
      <c r="F52" s="15"/>
      <c r="G52" s="15"/>
      <c r="H52" s="15"/>
      <c r="I52" s="15"/>
      <c r="J52" s="5"/>
      <c r="K52" s="5"/>
      <c r="L52" s="5"/>
      <c r="M52" s="5"/>
      <c r="N52" s="5"/>
      <c r="O52" s="5"/>
      <c r="P52" s="5"/>
      <c r="Q52" s="5"/>
      <c r="R52" s="5"/>
    </row>
    <row r="53" ht="15.5" customHeight="1">
      <c r="A53" s="15"/>
      <c r="B53" s="5"/>
      <c r="C53" s="15"/>
      <c r="D53" s="5"/>
      <c r="E53" s="15"/>
      <c r="F53" s="15"/>
      <c r="G53" s="15"/>
      <c r="H53" s="15"/>
      <c r="I53" s="15"/>
      <c r="J53" s="5"/>
      <c r="K53" s="5"/>
      <c r="L53" s="5"/>
      <c r="M53" s="5"/>
      <c r="N53" s="5"/>
      <c r="O53" s="5"/>
      <c r="P53" s="5"/>
      <c r="Q53" s="5"/>
      <c r="R53" s="5"/>
    </row>
    <row r="54" ht="15.5" customHeight="1">
      <c r="A54" s="15"/>
      <c r="B54" s="5"/>
      <c r="C54" s="15"/>
      <c r="D54" s="5"/>
      <c r="E54" s="15"/>
      <c r="F54" s="15"/>
      <c r="G54" s="15"/>
      <c r="H54" s="15"/>
      <c r="I54" s="15"/>
      <c r="J54" s="5"/>
      <c r="K54" s="5"/>
      <c r="L54" s="5"/>
      <c r="M54" s="5"/>
      <c r="N54" s="5"/>
      <c r="O54" s="5"/>
      <c r="P54" s="5"/>
      <c r="Q54" s="5"/>
      <c r="R54" s="5"/>
    </row>
  </sheetData>
  <mergeCells count="7">
    <mergeCell ref="A29:I29"/>
    <mergeCell ref="E8:J8"/>
    <mergeCell ref="A2:I2"/>
    <mergeCell ref="E31:H31"/>
    <mergeCell ref="A3:I3"/>
    <mergeCell ref="A1:I1"/>
    <mergeCell ref="A6:I6"/>
  </mergeCells>
  <pageMargins left="0.25" right="0.25" top="0.75" bottom="0.75" header="0" footer="0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R73"/>
  <sheetViews>
    <sheetView workbookViewId="0" showGridLines="0" defaultGridColor="1"/>
  </sheetViews>
  <sheetFormatPr defaultColWidth="14.3333" defaultRowHeight="15" customHeight="1" outlineLevelRow="0" outlineLevelCol="0"/>
  <cols>
    <col min="1" max="1" width="6" style="38" customWidth="1"/>
    <col min="2" max="2" width="22.8516" style="38" customWidth="1"/>
    <col min="3" max="3" width="6.5" style="38" customWidth="1"/>
    <col min="4" max="4" width="17.3516" style="38" customWidth="1"/>
    <col min="5" max="5" width="6" style="38" customWidth="1"/>
    <col min="6" max="6" width="6" style="38" customWidth="1"/>
    <col min="7" max="7" width="6" style="38" customWidth="1"/>
    <col min="8" max="8" width="6" style="38" customWidth="1"/>
    <col min="9" max="9" width="8" style="38" customWidth="1"/>
    <col min="10" max="10" width="6" style="38" customWidth="1"/>
    <col min="11" max="11" width="7.17188" style="38" customWidth="1"/>
    <col min="12" max="12" width="4.67188" style="38" customWidth="1"/>
    <col min="13" max="13" width="6" style="38" customWidth="1"/>
    <col min="14" max="14" width="9.17188" style="38" customWidth="1"/>
    <col min="15" max="15" width="9.17188" style="38" customWidth="1"/>
    <col min="16" max="16" width="9.17188" style="38" customWidth="1"/>
    <col min="17" max="17" width="9.17188" style="38" customWidth="1"/>
    <col min="18" max="18" width="9.17188" style="38" customWidth="1"/>
    <col min="19" max="256" width="14.3516" style="38" customWidth="1"/>
  </cols>
  <sheetData>
    <row r="1" ht="19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15"/>
      <c r="M1" s="5"/>
      <c r="N1" s="5"/>
      <c r="O1" s="5"/>
      <c r="P1" s="5"/>
      <c r="Q1" s="5"/>
      <c r="R1" s="5"/>
    </row>
    <row r="2" ht="17.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4"/>
      <c r="K2" s="5"/>
      <c r="L2" s="15"/>
      <c r="M2" s="5"/>
      <c r="N2" s="5"/>
      <c r="O2" s="5"/>
      <c r="P2" s="5"/>
      <c r="Q2" s="5"/>
      <c r="R2" s="5"/>
    </row>
    <row r="3" ht="13.5" customHeight="1">
      <c r="A3" t="s" s="7">
        <v>2</v>
      </c>
      <c r="B3" s="3"/>
      <c r="C3" s="3"/>
      <c r="D3" s="3"/>
      <c r="E3" s="3"/>
      <c r="F3" s="3"/>
      <c r="G3" s="3"/>
      <c r="H3" s="3"/>
      <c r="I3" s="3"/>
      <c r="J3" s="4"/>
      <c r="K3" s="5"/>
      <c r="L3" s="15"/>
      <c r="M3" s="5"/>
      <c r="N3" s="5"/>
      <c r="O3" s="5"/>
      <c r="P3" s="5"/>
      <c r="Q3" s="5"/>
      <c r="R3" s="5"/>
    </row>
    <row r="4" ht="13.5" customHeight="1">
      <c r="A4" s="8"/>
      <c r="B4" s="8"/>
      <c r="C4" s="8"/>
      <c r="D4" s="8"/>
      <c r="E4" s="8"/>
      <c r="F4" s="8"/>
      <c r="G4" s="8"/>
      <c r="H4" s="8"/>
      <c r="I4" s="8"/>
      <c r="J4" s="4"/>
      <c r="K4" s="5"/>
      <c r="L4" s="15"/>
      <c r="M4" s="5"/>
      <c r="N4" s="5"/>
      <c r="O4" s="5"/>
      <c r="P4" s="5"/>
      <c r="Q4" s="5"/>
      <c r="R4" s="5"/>
    </row>
    <row r="5" ht="13.5" customHeight="1">
      <c r="A5" s="8"/>
      <c r="B5" s="8"/>
      <c r="C5" s="8"/>
      <c r="D5" s="8"/>
      <c r="E5" s="8"/>
      <c r="F5" s="8"/>
      <c r="G5" s="8"/>
      <c r="H5" s="8"/>
      <c r="I5" s="8"/>
      <c r="J5" s="4"/>
      <c r="K5" s="5"/>
      <c r="L5" s="15"/>
      <c r="M5" s="5"/>
      <c r="N5" s="5"/>
      <c r="O5" s="5"/>
      <c r="P5" s="5"/>
      <c r="Q5" s="5"/>
      <c r="R5" s="5"/>
    </row>
    <row r="6" ht="13.5" customHeight="1">
      <c r="A6" t="s" s="9">
        <v>104</v>
      </c>
      <c r="B6" s="3"/>
      <c r="C6" s="3"/>
      <c r="D6" s="3"/>
      <c r="E6" s="3"/>
      <c r="F6" s="3"/>
      <c r="G6" s="3"/>
      <c r="H6" s="3"/>
      <c r="I6" s="3"/>
      <c r="J6" s="5"/>
      <c r="K6" s="5"/>
      <c r="L6" s="15"/>
      <c r="M6" s="5"/>
      <c r="N6" s="5"/>
      <c r="O6" s="5"/>
      <c r="P6" s="5"/>
      <c r="Q6" s="5"/>
      <c r="R6" s="5"/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5"/>
      <c r="K7" s="5"/>
      <c r="L7" s="15"/>
      <c r="M7" s="5"/>
      <c r="N7" s="5"/>
      <c r="O7" s="5"/>
      <c r="P7" s="5"/>
      <c r="Q7" s="5"/>
      <c r="R7" s="5"/>
    </row>
    <row r="8" ht="13.5" customHeight="1">
      <c r="A8" t="s" s="11">
        <v>4</v>
      </c>
      <c r="B8" t="s" s="11">
        <v>5</v>
      </c>
      <c r="C8" t="s" s="11">
        <v>6</v>
      </c>
      <c r="D8" t="s" s="12">
        <v>7</v>
      </c>
      <c r="E8" t="s" s="11">
        <v>8</v>
      </c>
      <c r="F8" s="3"/>
      <c r="G8" s="3"/>
      <c r="H8" s="3"/>
      <c r="I8" s="3"/>
      <c r="J8" s="3"/>
      <c r="K8" t="s" s="11">
        <v>9</v>
      </c>
      <c r="L8" t="s" s="19">
        <v>72</v>
      </c>
      <c r="M8" t="s" s="11">
        <v>10</v>
      </c>
      <c r="N8" s="5"/>
      <c r="O8" s="5"/>
      <c r="P8" s="5"/>
      <c r="Q8" s="5"/>
      <c r="R8" s="5"/>
    </row>
    <row r="9" ht="13.5" customHeight="1">
      <c r="A9" t="s" s="9">
        <v>11</v>
      </c>
      <c r="B9" t="s" s="14">
        <v>105</v>
      </c>
      <c r="C9" s="33">
        <v>1976</v>
      </c>
      <c r="D9" t="s" s="16">
        <v>22</v>
      </c>
      <c r="E9" s="15">
        <v>92</v>
      </c>
      <c r="F9" s="15">
        <v>95</v>
      </c>
      <c r="G9" s="15">
        <v>95</v>
      </c>
      <c r="H9" s="15">
        <v>93</v>
      </c>
      <c r="I9" s="15">
        <v>92</v>
      </c>
      <c r="J9" s="15">
        <v>93</v>
      </c>
      <c r="K9" s="10">
        <f>SUM(E9:J9)</f>
        <v>560</v>
      </c>
      <c r="L9" s="15">
        <v>17</v>
      </c>
      <c r="M9" t="s" s="19">
        <f>IF(K9&gt;=577,"SM",IF(K9&gt;=573,"M",IF(K9&gt;=555,"I",IF(K9&gt;=525,"II",""))))</f>
        <v>11</v>
      </c>
      <c r="N9" s="5"/>
      <c r="O9" s="5"/>
      <c r="P9" s="5"/>
      <c r="Q9" s="5"/>
      <c r="R9" s="5"/>
    </row>
    <row r="10" ht="13.5" customHeight="1">
      <c r="A10" t="s" s="9">
        <v>15</v>
      </c>
      <c r="B10" t="s" s="14">
        <v>106</v>
      </c>
      <c r="C10" s="33">
        <v>2004</v>
      </c>
      <c r="D10" t="s" s="16">
        <v>93</v>
      </c>
      <c r="E10" s="15">
        <v>91</v>
      </c>
      <c r="F10" s="15">
        <v>89</v>
      </c>
      <c r="G10" s="15">
        <v>94</v>
      </c>
      <c r="H10" s="15">
        <v>97</v>
      </c>
      <c r="I10" s="15">
        <v>95</v>
      </c>
      <c r="J10" s="15">
        <v>94</v>
      </c>
      <c r="K10" s="10">
        <f>SUM(E10:J10)</f>
        <v>560</v>
      </c>
      <c r="L10" s="15">
        <v>16</v>
      </c>
      <c r="M10" t="s" s="19">
        <f>IF(K10&gt;=577,"SM",IF(K10&gt;=573,"M",IF(K10&gt;=555,"I",IF(K10&gt;=525,"II",""))))</f>
        <v>11</v>
      </c>
      <c r="N10" s="5"/>
      <c r="O10" s="5"/>
      <c r="P10" s="5"/>
      <c r="Q10" s="5"/>
      <c r="R10" s="5"/>
    </row>
    <row r="11" ht="13.5" customHeight="1">
      <c r="A11" t="s" s="9">
        <v>18</v>
      </c>
      <c r="B11" t="s" s="14">
        <v>107</v>
      </c>
      <c r="C11" s="33">
        <v>2006</v>
      </c>
      <c r="D11" t="s" s="16">
        <v>13</v>
      </c>
      <c r="E11" s="15">
        <v>93</v>
      </c>
      <c r="F11" s="15">
        <v>92</v>
      </c>
      <c r="G11" s="15">
        <v>93</v>
      </c>
      <c r="H11" s="15">
        <v>94</v>
      </c>
      <c r="I11" s="15">
        <v>91</v>
      </c>
      <c r="J11" s="15">
        <v>93</v>
      </c>
      <c r="K11" s="10">
        <f>SUM(E11:J11)</f>
        <v>556</v>
      </c>
      <c r="L11" s="15">
        <v>9</v>
      </c>
      <c r="M11" t="s" s="19">
        <f>IF(K11&gt;=577,"SM",IF(K11&gt;=573,"M",IF(K11&gt;=555,"I",IF(K11&gt;=525,"II",""))))</f>
        <v>11</v>
      </c>
      <c r="N11" s="5"/>
      <c r="O11" s="5"/>
      <c r="P11" s="5"/>
      <c r="Q11" s="5"/>
      <c r="R11" s="5"/>
    </row>
    <row r="12" ht="13.5" customHeight="1">
      <c r="A12" s="15">
        <v>4</v>
      </c>
      <c r="B12" t="s" s="16">
        <v>108</v>
      </c>
      <c r="C12" s="33">
        <v>1964</v>
      </c>
      <c r="D12" t="s" s="16">
        <v>25</v>
      </c>
      <c r="E12" s="15">
        <v>95</v>
      </c>
      <c r="F12" s="15">
        <v>93</v>
      </c>
      <c r="G12" s="15">
        <v>90</v>
      </c>
      <c r="H12" s="15">
        <v>94</v>
      </c>
      <c r="I12" s="15">
        <v>91</v>
      </c>
      <c r="J12" s="15">
        <v>93</v>
      </c>
      <c r="K12" s="10">
        <f>SUM(E12:J12)</f>
        <v>556</v>
      </c>
      <c r="L12" s="15">
        <v>8</v>
      </c>
      <c r="M12" t="s" s="19">
        <f>IF(K12&gt;=577,"SM",IF(K12&gt;=573,"M",IF(K12&gt;=555,"I",IF(K12&gt;=525,"II",""))))</f>
        <v>11</v>
      </c>
      <c r="N12" s="5"/>
      <c r="O12" s="5"/>
      <c r="P12" s="5"/>
      <c r="Q12" s="5"/>
      <c r="R12" s="5"/>
    </row>
    <row r="13" ht="13.5" customHeight="1">
      <c r="A13" s="15">
        <v>5</v>
      </c>
      <c r="B13" t="s" s="16">
        <v>109</v>
      </c>
      <c r="C13" s="33">
        <v>1978</v>
      </c>
      <c r="D13" t="s" s="16">
        <v>25</v>
      </c>
      <c r="E13" s="15">
        <v>95</v>
      </c>
      <c r="F13" s="15">
        <v>93</v>
      </c>
      <c r="G13" s="15">
        <v>93</v>
      </c>
      <c r="H13" s="15">
        <v>91</v>
      </c>
      <c r="I13" s="15">
        <v>91</v>
      </c>
      <c r="J13" s="15">
        <v>92</v>
      </c>
      <c r="K13" s="10">
        <f>SUM(E13:J13)</f>
        <v>555</v>
      </c>
      <c r="L13" s="15">
        <v>10</v>
      </c>
      <c r="M13" t="s" s="19">
        <f>IF(K13&gt;=577,"SM",IF(K13&gt;=573,"M",IF(K13&gt;=555,"I",IF(K13&gt;=525,"II",""))))</f>
        <v>11</v>
      </c>
      <c r="N13" s="5"/>
      <c r="O13" s="5"/>
      <c r="P13" s="5"/>
      <c r="Q13" s="5"/>
      <c r="R13" s="5"/>
    </row>
    <row r="14" ht="13.5" customHeight="1">
      <c r="A14" s="15">
        <v>6</v>
      </c>
      <c r="B14" t="s" s="16">
        <v>110</v>
      </c>
      <c r="C14" s="33">
        <v>1979</v>
      </c>
      <c r="D14" t="s" s="16">
        <v>25</v>
      </c>
      <c r="E14" s="15">
        <v>90</v>
      </c>
      <c r="F14" s="15">
        <v>95</v>
      </c>
      <c r="G14" s="15">
        <v>90</v>
      </c>
      <c r="H14" s="15">
        <v>93</v>
      </c>
      <c r="I14" s="15">
        <v>93</v>
      </c>
      <c r="J14" s="15">
        <v>92</v>
      </c>
      <c r="K14" s="10">
        <f>SUM(E14:J14)</f>
        <v>553</v>
      </c>
      <c r="L14" s="15">
        <v>11</v>
      </c>
      <c r="M14" t="s" s="19">
        <f>IF(K14&gt;=577,"SM",IF(K14&gt;=573,"M",IF(K14&gt;=555,"I",IF(K14&gt;=525,"II",""))))</f>
        <v>15</v>
      </c>
      <c r="N14" s="5"/>
      <c r="O14" s="5"/>
      <c r="P14" s="5"/>
      <c r="Q14" s="5"/>
      <c r="R14" s="5"/>
    </row>
    <row r="15" ht="13.5" customHeight="1">
      <c r="A15" s="15">
        <v>7</v>
      </c>
      <c r="B15" t="s" s="16">
        <v>111</v>
      </c>
      <c r="C15" s="33">
        <v>1986</v>
      </c>
      <c r="D15" t="s" s="16">
        <v>78</v>
      </c>
      <c r="E15" s="15">
        <v>92</v>
      </c>
      <c r="F15" s="15">
        <v>92</v>
      </c>
      <c r="G15" s="15">
        <v>94</v>
      </c>
      <c r="H15" s="15">
        <v>89</v>
      </c>
      <c r="I15" s="15">
        <v>89</v>
      </c>
      <c r="J15" s="15">
        <v>94</v>
      </c>
      <c r="K15" s="10">
        <f>SUM(E15:J15)</f>
        <v>550</v>
      </c>
      <c r="L15" s="15">
        <v>7</v>
      </c>
      <c r="M15" t="s" s="19">
        <f>IF(K15&gt;=577,"SM",IF(K15&gt;=573,"M",IF(K15&gt;=555,"I",IF(K15&gt;=525,"II",""))))</f>
        <v>15</v>
      </c>
      <c r="N15" s="5"/>
      <c r="O15" s="5"/>
      <c r="P15" s="5"/>
      <c r="Q15" s="5"/>
      <c r="R15" s="5"/>
    </row>
    <row r="16" ht="13.5" customHeight="1">
      <c r="A16" s="15">
        <v>8</v>
      </c>
      <c r="B16" t="s" s="16">
        <v>112</v>
      </c>
      <c r="C16" s="33">
        <v>1960</v>
      </c>
      <c r="D16" t="s" s="16">
        <v>25</v>
      </c>
      <c r="E16" s="15">
        <v>90</v>
      </c>
      <c r="F16" s="15">
        <v>87</v>
      </c>
      <c r="G16" s="15">
        <v>93</v>
      </c>
      <c r="H16" s="15">
        <v>95</v>
      </c>
      <c r="I16" s="15">
        <v>93</v>
      </c>
      <c r="J16" s="15">
        <v>92</v>
      </c>
      <c r="K16" s="10">
        <f>SUM(E16:J16)</f>
        <v>550</v>
      </c>
      <c r="L16" s="15">
        <v>6</v>
      </c>
      <c r="M16" t="s" s="19">
        <f>IF(K16&gt;=577,"SM",IF(K16&gt;=573,"M",IF(K16&gt;=555,"I",IF(K16&gt;=525,"II",""))))</f>
        <v>15</v>
      </c>
      <c r="N16" s="5"/>
      <c r="O16" s="5"/>
      <c r="P16" s="5"/>
      <c r="Q16" s="5"/>
      <c r="R16" s="5"/>
    </row>
    <row r="17" ht="13.5" customHeight="1">
      <c r="A17" s="15">
        <v>9</v>
      </c>
      <c r="B17" t="s" s="16">
        <v>113</v>
      </c>
      <c r="C17" s="33">
        <v>1952</v>
      </c>
      <c r="D17" t="s" s="16">
        <v>25</v>
      </c>
      <c r="E17" s="15">
        <v>92</v>
      </c>
      <c r="F17" s="15">
        <v>90</v>
      </c>
      <c r="G17" s="15">
        <v>97</v>
      </c>
      <c r="H17" s="15">
        <v>91</v>
      </c>
      <c r="I17" s="15">
        <v>86</v>
      </c>
      <c r="J17" s="15">
        <v>88</v>
      </c>
      <c r="K17" s="10">
        <f>SUM(E17:J17)</f>
        <v>544</v>
      </c>
      <c r="L17" s="15">
        <v>7</v>
      </c>
      <c r="M17" t="s" s="19">
        <f>IF(K17&gt;=577,"SM",IF(K17&gt;=573,"M",IF(K17&gt;=555,"I",IF(K17&gt;=525,"II",""))))</f>
        <v>15</v>
      </c>
      <c r="N17" s="5"/>
      <c r="O17" s="5"/>
      <c r="P17" s="5"/>
      <c r="Q17" s="5"/>
      <c r="R17" s="5"/>
    </row>
    <row r="18" ht="15.5" customHeight="1">
      <c r="A18" s="15">
        <v>10</v>
      </c>
      <c r="B18" t="s" s="16">
        <v>114</v>
      </c>
      <c r="C18" s="33">
        <v>1958</v>
      </c>
      <c r="D18" t="s" s="16">
        <v>22</v>
      </c>
      <c r="E18" s="15">
        <v>92</v>
      </c>
      <c r="F18" s="15">
        <v>94</v>
      </c>
      <c r="G18" s="15">
        <v>88</v>
      </c>
      <c r="H18" s="15">
        <v>88</v>
      </c>
      <c r="I18" s="15">
        <v>92</v>
      </c>
      <c r="J18" s="15">
        <v>86</v>
      </c>
      <c r="K18" s="10">
        <f>SUM(E18:J18)</f>
        <v>540</v>
      </c>
      <c r="L18" s="15">
        <v>6</v>
      </c>
      <c r="M18" t="s" s="19">
        <f>IF(K18&gt;=577,"SM",IF(K18&gt;=573,"M",IF(K18&gt;=555,"I",IF(K18&gt;=525,"II",""))))</f>
        <v>15</v>
      </c>
      <c r="N18" s="5"/>
      <c r="O18" s="5"/>
      <c r="P18" s="5"/>
      <c r="Q18" s="5"/>
      <c r="R18" s="5"/>
    </row>
    <row r="19" ht="15.5" customHeight="1">
      <c r="A19" s="15">
        <v>11</v>
      </c>
      <c r="B19" t="s" s="16">
        <v>115</v>
      </c>
      <c r="C19" s="33">
        <v>1970</v>
      </c>
      <c r="D19" t="s" s="16">
        <v>25</v>
      </c>
      <c r="E19" s="15">
        <v>89</v>
      </c>
      <c r="F19" s="15">
        <v>94</v>
      </c>
      <c r="G19" s="15">
        <v>91</v>
      </c>
      <c r="H19" s="15">
        <v>87</v>
      </c>
      <c r="I19" s="15">
        <v>86</v>
      </c>
      <c r="J19" s="15">
        <v>92</v>
      </c>
      <c r="K19" s="10">
        <f>SUM(E19:J19)</f>
        <v>539</v>
      </c>
      <c r="L19" s="15">
        <v>10</v>
      </c>
      <c r="M19" t="s" s="19">
        <f>IF(K19&gt;=577,"SM",IF(K19&gt;=573,"M",IF(K19&gt;=555,"I",IF(K19&gt;=525,"II",""))))</f>
        <v>15</v>
      </c>
      <c r="N19" s="5"/>
      <c r="O19" s="5"/>
      <c r="P19" s="5"/>
      <c r="Q19" s="5"/>
      <c r="R19" s="5"/>
    </row>
    <row r="20" ht="15.5" customHeight="1">
      <c r="A20" s="15">
        <v>12</v>
      </c>
      <c r="B20" t="s" s="16">
        <v>116</v>
      </c>
      <c r="C20" s="33">
        <v>1982</v>
      </c>
      <c r="D20" t="s" s="16">
        <v>50</v>
      </c>
      <c r="E20" s="15">
        <v>90</v>
      </c>
      <c r="F20" s="15">
        <v>94</v>
      </c>
      <c r="G20" s="15">
        <v>86</v>
      </c>
      <c r="H20" s="15">
        <v>87</v>
      </c>
      <c r="I20" s="15">
        <v>88</v>
      </c>
      <c r="J20" s="15">
        <v>88</v>
      </c>
      <c r="K20" s="10">
        <f>SUM(E20:J20)</f>
        <v>533</v>
      </c>
      <c r="L20" s="15">
        <v>6</v>
      </c>
      <c r="M20" t="s" s="19">
        <f>IF(K20&gt;=577,"SM",IF(K20&gt;=573,"M",IF(K20&gt;=555,"I",IF(K20&gt;=525,"II",""))))</f>
        <v>15</v>
      </c>
      <c r="N20" s="5"/>
      <c r="O20" s="5"/>
      <c r="P20" s="5"/>
      <c r="Q20" s="5"/>
      <c r="R20" s="5"/>
    </row>
    <row r="21" ht="15.5" customHeight="1">
      <c r="A21" s="15">
        <v>13</v>
      </c>
      <c r="B21" t="s" s="16">
        <v>117</v>
      </c>
      <c r="C21" s="33">
        <v>1991</v>
      </c>
      <c r="D21" t="s" s="16">
        <v>78</v>
      </c>
      <c r="E21" s="15">
        <v>86</v>
      </c>
      <c r="F21" s="15">
        <v>90</v>
      </c>
      <c r="G21" s="15">
        <v>86</v>
      </c>
      <c r="H21" s="15">
        <v>88</v>
      </c>
      <c r="I21" s="15">
        <v>91</v>
      </c>
      <c r="J21" s="15">
        <v>90</v>
      </c>
      <c r="K21" s="10">
        <f>SUM(E21:J21)</f>
        <v>531</v>
      </c>
      <c r="L21" s="15">
        <v>8</v>
      </c>
      <c r="M21" t="s" s="19">
        <f>IF(K21&gt;=577,"SM",IF(K21&gt;=573,"M",IF(K21&gt;=555,"I",IF(K21&gt;=525,"II",""))))</f>
        <v>15</v>
      </c>
      <c r="N21" s="5"/>
      <c r="O21" s="5"/>
      <c r="P21" s="5"/>
      <c r="Q21" s="5"/>
      <c r="R21" s="5"/>
    </row>
    <row r="22" ht="15.5" customHeight="1">
      <c r="A22" s="15">
        <v>14</v>
      </c>
      <c r="B22" t="s" s="16">
        <v>118</v>
      </c>
      <c r="C22" s="33">
        <v>1949</v>
      </c>
      <c r="D22" t="s" s="16">
        <v>25</v>
      </c>
      <c r="E22" s="15">
        <v>88</v>
      </c>
      <c r="F22" s="15">
        <v>84</v>
      </c>
      <c r="G22" s="15">
        <v>90</v>
      </c>
      <c r="H22" s="15">
        <v>91</v>
      </c>
      <c r="I22" s="15">
        <v>92</v>
      </c>
      <c r="J22" s="15">
        <v>86</v>
      </c>
      <c r="K22" s="10">
        <f>SUM(E22:J22)</f>
        <v>531</v>
      </c>
      <c r="L22" s="15">
        <v>6</v>
      </c>
      <c r="M22" t="s" s="19">
        <f>IF(K22&gt;=577,"SM",IF(K22&gt;=573,"M",IF(K22&gt;=555,"I",IF(K22&gt;=525,"II",""))))</f>
        <v>15</v>
      </c>
      <c r="N22" s="5"/>
      <c r="O22" s="5"/>
      <c r="P22" s="5"/>
      <c r="Q22" s="5"/>
      <c r="R22" s="5"/>
    </row>
    <row r="23" ht="15.5" customHeight="1">
      <c r="A23" s="15">
        <v>15</v>
      </c>
      <c r="B23" t="s" s="16">
        <v>119</v>
      </c>
      <c r="C23" s="33">
        <v>1972</v>
      </c>
      <c r="D23" t="s" s="16">
        <v>38</v>
      </c>
      <c r="E23" s="15">
        <v>87</v>
      </c>
      <c r="F23" s="15">
        <v>93</v>
      </c>
      <c r="G23" s="15">
        <v>86</v>
      </c>
      <c r="H23" s="15">
        <v>86</v>
      </c>
      <c r="I23" s="15">
        <v>88</v>
      </c>
      <c r="J23" s="15">
        <v>91</v>
      </c>
      <c r="K23" s="10">
        <f>SUM(E23:J23)</f>
        <v>531</v>
      </c>
      <c r="L23" s="15">
        <v>4</v>
      </c>
      <c r="M23" t="s" s="19">
        <f>IF(K23&gt;=577,"SM",IF(K23&gt;=573,"M",IF(K23&gt;=555,"I",IF(K23&gt;=525,"II",""))))</f>
        <v>15</v>
      </c>
      <c r="N23" s="5"/>
      <c r="O23" s="5"/>
      <c r="P23" s="5"/>
      <c r="Q23" s="5"/>
      <c r="R23" s="5"/>
    </row>
    <row r="24" ht="15.5" customHeight="1">
      <c r="A24" s="15">
        <v>17</v>
      </c>
      <c r="B24" t="s" s="16">
        <v>120</v>
      </c>
      <c r="C24" s="33">
        <v>2008</v>
      </c>
      <c r="D24" t="s" s="16">
        <v>63</v>
      </c>
      <c r="E24" s="15">
        <v>86</v>
      </c>
      <c r="F24" s="15">
        <v>82</v>
      </c>
      <c r="G24" s="15">
        <v>92</v>
      </c>
      <c r="H24" s="15">
        <v>89</v>
      </c>
      <c r="I24" s="15">
        <v>83</v>
      </c>
      <c r="J24" s="15">
        <v>90</v>
      </c>
      <c r="K24" s="10">
        <f>SUM(E24:J24)</f>
        <v>522</v>
      </c>
      <c r="L24" s="15">
        <v>7</v>
      </c>
      <c r="M24" t="s" s="19">
        <f>IF(K24&gt;=577,"SM",IF(K24&gt;=573,"M",IF(K24&gt;=555,"I",IF(K24&gt;=525,"II",""))))</f>
      </c>
      <c r="N24" s="5"/>
      <c r="O24" s="5"/>
      <c r="P24" s="5"/>
      <c r="Q24" s="5"/>
      <c r="R24" s="5"/>
    </row>
    <row r="25" ht="15.5" customHeight="1">
      <c r="A25" s="15">
        <v>16</v>
      </c>
      <c r="B25" t="s" s="16">
        <v>121</v>
      </c>
      <c r="C25" s="33">
        <v>2007</v>
      </c>
      <c r="D25" t="s" s="16">
        <v>78</v>
      </c>
      <c r="E25" s="15">
        <v>86</v>
      </c>
      <c r="F25" s="15">
        <v>92</v>
      </c>
      <c r="G25" s="15">
        <v>86</v>
      </c>
      <c r="H25" s="15">
        <v>88</v>
      </c>
      <c r="I25" s="15">
        <v>82</v>
      </c>
      <c r="J25" s="15">
        <v>88</v>
      </c>
      <c r="K25" s="10">
        <f>SUM(E25:J25)</f>
        <v>522</v>
      </c>
      <c r="L25" s="15">
        <v>3</v>
      </c>
      <c r="M25" t="s" s="19">
        <f>IF(K25&gt;=577,"SM",IF(K25&gt;=573,"M",IF(K25&gt;=555,"I",IF(K25&gt;=525,"II",""))))</f>
      </c>
      <c r="N25" s="5"/>
      <c r="O25" s="5"/>
      <c r="P25" s="5"/>
      <c r="Q25" s="5"/>
      <c r="R25" s="5"/>
    </row>
    <row r="26" ht="15.5" customHeight="1">
      <c r="A26" s="15">
        <v>18</v>
      </c>
      <c r="B26" t="s" s="16">
        <v>122</v>
      </c>
      <c r="C26" s="33">
        <v>2006</v>
      </c>
      <c r="D26" t="s" s="16">
        <v>78</v>
      </c>
      <c r="E26" s="15">
        <v>86</v>
      </c>
      <c r="F26" s="15">
        <v>81</v>
      </c>
      <c r="G26" s="15">
        <v>92</v>
      </c>
      <c r="H26" s="15">
        <v>84</v>
      </c>
      <c r="I26" s="15">
        <v>87</v>
      </c>
      <c r="J26" s="15">
        <v>89</v>
      </c>
      <c r="K26" s="10">
        <f>SUM(E26:J26)</f>
        <v>519</v>
      </c>
      <c r="L26" s="15">
        <v>3</v>
      </c>
      <c r="M26" t="s" s="19">
        <f>IF(K26&gt;=577,"SM",IF(K26&gt;=573,"M",IF(K26&gt;=555,"I",IF(K26&gt;=525,"II",""))))</f>
      </c>
      <c r="N26" s="5"/>
      <c r="O26" s="5"/>
      <c r="P26" s="5"/>
      <c r="Q26" s="5"/>
      <c r="R26" s="5"/>
    </row>
    <row r="27" ht="15.5" customHeight="1">
      <c r="A27" s="15">
        <v>19</v>
      </c>
      <c r="B27" t="s" s="16">
        <v>123</v>
      </c>
      <c r="C27" s="33">
        <v>2007</v>
      </c>
      <c r="D27" t="s" s="16">
        <v>50</v>
      </c>
      <c r="E27" s="15">
        <v>83</v>
      </c>
      <c r="F27" s="15">
        <v>86</v>
      </c>
      <c r="G27" s="15">
        <v>85</v>
      </c>
      <c r="H27" s="15">
        <v>85</v>
      </c>
      <c r="I27" s="15">
        <v>84</v>
      </c>
      <c r="J27" s="15">
        <v>93</v>
      </c>
      <c r="K27" s="10">
        <f>SUM(E27:J27)</f>
        <v>516</v>
      </c>
      <c r="L27" s="15">
        <v>4</v>
      </c>
      <c r="M27" t="s" s="19">
        <f>IF(K27&gt;=577,"SM",IF(K27&gt;=573,"M",IF(K27&gt;=555,"I",IF(K27&gt;=525,"II",""))))</f>
      </c>
      <c r="N27" s="5"/>
      <c r="O27" s="5"/>
      <c r="P27" s="5"/>
      <c r="Q27" s="5"/>
      <c r="R27" s="5"/>
    </row>
    <row r="28" ht="15.5" customHeight="1">
      <c r="A28" s="15">
        <v>20</v>
      </c>
      <c r="B28" t="s" s="16">
        <v>124</v>
      </c>
      <c r="C28" s="33">
        <v>2005</v>
      </c>
      <c r="D28" t="s" s="16">
        <v>78</v>
      </c>
      <c r="E28" s="15">
        <v>86</v>
      </c>
      <c r="F28" s="15">
        <v>84</v>
      </c>
      <c r="G28" s="15">
        <v>88</v>
      </c>
      <c r="H28" s="15">
        <v>83</v>
      </c>
      <c r="I28" s="15">
        <v>81</v>
      </c>
      <c r="J28" s="15">
        <v>79</v>
      </c>
      <c r="K28" s="10">
        <f>SUM(E28:J28)</f>
        <v>501</v>
      </c>
      <c r="L28" s="15">
        <v>4</v>
      </c>
      <c r="M28" t="s" s="19">
        <f>IF(K28&gt;=577,"SM",IF(K28&gt;=573,"M",IF(K28&gt;=555,"I",IF(K28&gt;=525,"II",""))))</f>
      </c>
      <c r="N28" s="5"/>
      <c r="O28" s="5"/>
      <c r="P28" s="5"/>
      <c r="Q28" s="5"/>
      <c r="R28" s="5"/>
    </row>
    <row r="29" ht="15.5" customHeight="1">
      <c r="A29" s="15">
        <v>21</v>
      </c>
      <c r="B29" t="s" s="16">
        <v>125</v>
      </c>
      <c r="C29" s="33">
        <v>1966</v>
      </c>
      <c r="D29" t="s" s="16">
        <v>22</v>
      </c>
      <c r="E29" s="15">
        <v>83</v>
      </c>
      <c r="F29" s="15">
        <v>75</v>
      </c>
      <c r="G29" s="15">
        <v>85</v>
      </c>
      <c r="H29" s="15">
        <v>89</v>
      </c>
      <c r="I29" s="15">
        <v>90</v>
      </c>
      <c r="J29" s="15">
        <v>79</v>
      </c>
      <c r="K29" s="10">
        <f>SUM(E29:J29)</f>
        <v>501</v>
      </c>
      <c r="L29" s="15">
        <v>3</v>
      </c>
      <c r="M29" t="s" s="19">
        <f>IF(K29&gt;=577,"SM",IF(K29&gt;=573,"M",IF(K29&gt;=555,"I",IF(K29&gt;=525,"II",""))))</f>
      </c>
      <c r="N29" s="5"/>
      <c r="O29" s="5"/>
      <c r="P29" s="5"/>
      <c r="Q29" s="5"/>
      <c r="R29" s="5"/>
    </row>
    <row r="30" ht="15.5" customHeight="1">
      <c r="A30" s="15">
        <v>22</v>
      </c>
      <c r="B30" t="s" s="16">
        <v>126</v>
      </c>
      <c r="C30" s="33">
        <v>1991</v>
      </c>
      <c r="D30" s="5"/>
      <c r="E30" s="15">
        <v>77</v>
      </c>
      <c r="F30" s="15">
        <v>86</v>
      </c>
      <c r="G30" s="15">
        <v>84</v>
      </c>
      <c r="H30" s="15">
        <v>81</v>
      </c>
      <c r="I30" s="15">
        <v>88</v>
      </c>
      <c r="J30" s="15">
        <v>83</v>
      </c>
      <c r="K30" s="10">
        <f>SUM(E30:J30)</f>
        <v>499</v>
      </c>
      <c r="L30" s="15">
        <v>3</v>
      </c>
      <c r="M30" t="s" s="19">
        <f>IF(K30&gt;=577,"SM",IF(K30&gt;=573,"M",IF(K30&gt;=555,"I",IF(K30&gt;=525,"II",""))))</f>
      </c>
      <c r="N30" s="5"/>
      <c r="O30" s="5"/>
      <c r="P30" s="5"/>
      <c r="Q30" s="5"/>
      <c r="R30" s="5"/>
    </row>
    <row r="31" ht="15.5" customHeight="1">
      <c r="A31" s="15">
        <v>23</v>
      </c>
      <c r="B31" t="s" s="16">
        <v>127</v>
      </c>
      <c r="C31" s="33">
        <v>2009</v>
      </c>
      <c r="D31" t="s" s="16">
        <v>63</v>
      </c>
      <c r="E31" s="15">
        <v>85</v>
      </c>
      <c r="F31" s="15">
        <v>81</v>
      </c>
      <c r="G31" s="15">
        <v>87</v>
      </c>
      <c r="H31" s="15">
        <v>79</v>
      </c>
      <c r="I31" s="15">
        <v>84</v>
      </c>
      <c r="J31" s="15">
        <v>82</v>
      </c>
      <c r="K31" s="10">
        <f>SUM(E31:J31)</f>
        <v>498</v>
      </c>
      <c r="L31" s="15">
        <v>3</v>
      </c>
      <c r="M31" t="s" s="19">
        <f>IF(K31&gt;=577,"SM",IF(K31&gt;=573,"M",IF(K31&gt;=555,"I",IF(K31&gt;=525,"II",""))))</f>
      </c>
      <c r="N31" s="5"/>
      <c r="O31" s="5"/>
      <c r="P31" s="5"/>
      <c r="Q31" s="5"/>
      <c r="R31" s="5"/>
    </row>
    <row r="32" ht="15.5" customHeight="1">
      <c r="A32" s="15">
        <v>24</v>
      </c>
      <c r="B32" t="s" s="16">
        <v>128</v>
      </c>
      <c r="C32" s="33">
        <v>1967</v>
      </c>
      <c r="D32" t="s" s="16">
        <v>25</v>
      </c>
      <c r="E32" s="15">
        <v>84</v>
      </c>
      <c r="F32" s="15">
        <v>78</v>
      </c>
      <c r="G32" s="15">
        <v>78</v>
      </c>
      <c r="H32" s="15">
        <v>88</v>
      </c>
      <c r="I32" s="15">
        <v>79</v>
      </c>
      <c r="J32" s="15">
        <v>76</v>
      </c>
      <c r="K32" s="10">
        <f>SUM(E32:J32)</f>
        <v>483</v>
      </c>
      <c r="L32" s="15">
        <v>3</v>
      </c>
      <c r="M32" t="s" s="19">
        <f>IF(K32&gt;=577,"SM",IF(K32&gt;=573,"M",IF(K32&gt;=555,"I",IF(K32&gt;=525,"II",""))))</f>
      </c>
      <c r="N32" s="5"/>
      <c r="O32" s="5"/>
      <c r="P32" s="5"/>
      <c r="Q32" s="5"/>
      <c r="R32" s="5"/>
    </row>
    <row r="33" ht="15.5" customHeight="1">
      <c r="A33" s="15">
        <v>25</v>
      </c>
      <c r="B33" t="s" s="16">
        <v>70</v>
      </c>
      <c r="C33" s="33">
        <v>2006</v>
      </c>
      <c r="D33" t="s" s="16">
        <v>50</v>
      </c>
      <c r="E33" s="15">
        <v>76</v>
      </c>
      <c r="F33" s="15">
        <v>82</v>
      </c>
      <c r="G33" s="15">
        <v>75</v>
      </c>
      <c r="H33" s="15">
        <v>79</v>
      </c>
      <c r="I33" s="15">
        <v>80</v>
      </c>
      <c r="J33" s="15">
        <v>87</v>
      </c>
      <c r="K33" s="10">
        <f>SUM(E33:J33)</f>
        <v>479</v>
      </c>
      <c r="L33" s="15">
        <v>3</v>
      </c>
      <c r="M33" t="s" s="19">
        <f>IF(K33&gt;=577,"SM",IF(K33&gt;=573,"M",IF(K33&gt;=555,"I",IF(K33&gt;=525,"II",""))))</f>
      </c>
      <c r="N33" s="5"/>
      <c r="O33" s="5"/>
      <c r="P33" s="5"/>
      <c r="Q33" s="5"/>
      <c r="R33" s="5"/>
    </row>
    <row r="34" ht="15.5" customHeight="1">
      <c r="A34" s="15">
        <v>26</v>
      </c>
      <c r="B34" t="s" s="16">
        <v>129</v>
      </c>
      <c r="C34" s="33">
        <v>1944</v>
      </c>
      <c r="D34" t="s" s="16">
        <v>13</v>
      </c>
      <c r="E34" s="15">
        <v>79</v>
      </c>
      <c r="F34" s="15">
        <v>78</v>
      </c>
      <c r="G34" s="15">
        <v>77</v>
      </c>
      <c r="H34" s="15">
        <v>79</v>
      </c>
      <c r="I34" s="15">
        <v>85</v>
      </c>
      <c r="J34" s="15">
        <v>75</v>
      </c>
      <c r="K34" s="10">
        <f>SUM(E34:J34)</f>
        <v>473</v>
      </c>
      <c r="L34" s="15">
        <v>2</v>
      </c>
      <c r="M34" t="s" s="19">
        <f>IF(K34&gt;=577,"SM",IF(K34&gt;=573,"M",IF(K34&gt;=555,"I",IF(K34&gt;=525,"II",""))))</f>
      </c>
      <c r="N34" s="5"/>
      <c r="O34" s="5"/>
      <c r="P34" s="5"/>
      <c r="Q34" s="5"/>
      <c r="R34" s="5"/>
    </row>
    <row r="35" ht="15.5" customHeight="1">
      <c r="A35" s="15">
        <v>27</v>
      </c>
      <c r="B35" t="s" s="16">
        <v>130</v>
      </c>
      <c r="C35" s="33">
        <v>1975</v>
      </c>
      <c r="D35" t="s" s="16">
        <v>38</v>
      </c>
      <c r="E35" s="15">
        <v>69</v>
      </c>
      <c r="F35" s="15">
        <v>77</v>
      </c>
      <c r="G35" s="15">
        <v>84</v>
      </c>
      <c r="H35" s="15">
        <v>74</v>
      </c>
      <c r="I35" s="15">
        <v>66</v>
      </c>
      <c r="J35" s="15">
        <v>76</v>
      </c>
      <c r="K35" s="10">
        <f>SUM(E35:J35)</f>
        <v>446</v>
      </c>
      <c r="L35" s="15">
        <v>3</v>
      </c>
      <c r="M35" t="s" s="19">
        <f>IF(K35&gt;=577,"SM",IF(K35&gt;=573,"M",IF(K35&gt;=555,"I",IF(K35&gt;=525,"II",""))))</f>
      </c>
      <c r="N35" s="5"/>
      <c r="O35" s="5"/>
      <c r="P35" s="5"/>
      <c r="Q35" s="5"/>
      <c r="R35" s="5"/>
    </row>
    <row r="36" ht="15.5" customHeight="1">
      <c r="A36" s="15">
        <v>28</v>
      </c>
      <c r="B36" t="s" s="16">
        <v>131</v>
      </c>
      <c r="C36" s="33">
        <v>2009</v>
      </c>
      <c r="D36" t="s" s="16">
        <v>63</v>
      </c>
      <c r="E36" s="15">
        <v>74</v>
      </c>
      <c r="F36" s="15">
        <v>70</v>
      </c>
      <c r="G36" s="15">
        <v>77</v>
      </c>
      <c r="H36" s="15">
        <v>69</v>
      </c>
      <c r="I36" s="15">
        <v>69</v>
      </c>
      <c r="J36" s="15">
        <v>71</v>
      </c>
      <c r="K36" s="10">
        <f>SUM(E36:J36)</f>
        <v>430</v>
      </c>
      <c r="L36" s="15">
        <v>2</v>
      </c>
      <c r="M36" t="s" s="19">
        <f>IF(K36&gt;=577,"SM",IF(K36&gt;=573,"M",IF(K36&gt;=555,"I",IF(K36&gt;=525,"II",""))))</f>
      </c>
      <c r="N36" s="5"/>
      <c r="O36" s="5"/>
      <c r="P36" s="5"/>
      <c r="Q36" s="5"/>
      <c r="R36" s="5"/>
    </row>
    <row r="37" ht="15.5" customHeight="1">
      <c r="A37" s="15">
        <v>29</v>
      </c>
      <c r="B37" t="s" s="16">
        <v>132</v>
      </c>
      <c r="C37" s="33">
        <v>1971</v>
      </c>
      <c r="D37" t="s" s="16">
        <v>50</v>
      </c>
      <c r="E37" s="15">
        <v>65</v>
      </c>
      <c r="F37" s="15">
        <v>67</v>
      </c>
      <c r="G37" s="15">
        <v>62</v>
      </c>
      <c r="H37" s="15">
        <v>66</v>
      </c>
      <c r="I37" s="15">
        <v>69</v>
      </c>
      <c r="J37" s="15">
        <v>75</v>
      </c>
      <c r="K37" s="10">
        <f>SUM(E37:J37)</f>
        <v>404</v>
      </c>
      <c r="L37" s="15">
        <v>1</v>
      </c>
      <c r="M37" t="s" s="19">
        <f>IF(K37&gt;=577,"SM",IF(K37&gt;=573,"M",IF(K37&gt;=555,"I",IF(K37&gt;=525,"II",""))))</f>
      </c>
      <c r="N37" s="5"/>
      <c r="O37" s="5"/>
      <c r="P37" s="5"/>
      <c r="Q37" s="5"/>
      <c r="R37" s="5"/>
    </row>
    <row r="38" ht="15.5" customHeight="1">
      <c r="A38" s="15"/>
      <c r="B38" s="5"/>
      <c r="C38" s="33"/>
      <c r="D38" s="5"/>
      <c r="E38" s="15"/>
      <c r="F38" s="15"/>
      <c r="G38" s="15"/>
      <c r="H38" s="15"/>
      <c r="I38" s="15"/>
      <c r="J38" s="15"/>
      <c r="K38" s="10"/>
      <c r="L38" s="15"/>
      <c r="M38" s="15"/>
      <c r="N38" s="5"/>
      <c r="O38" s="5"/>
      <c r="P38" s="5"/>
      <c r="Q38" s="5"/>
      <c r="R38" s="5"/>
    </row>
    <row r="39" ht="15.5" customHeight="1">
      <c r="A39" s="15"/>
      <c r="B39" s="5"/>
      <c r="C39" s="33"/>
      <c r="D39" s="5"/>
      <c r="E39" s="15"/>
      <c r="F39" s="15"/>
      <c r="G39" s="15"/>
      <c r="H39" s="15"/>
      <c r="I39" s="15"/>
      <c r="J39" s="15"/>
      <c r="K39" s="10"/>
      <c r="L39" s="15"/>
      <c r="M39" s="15"/>
      <c r="N39" s="5"/>
      <c r="O39" s="5"/>
      <c r="P39" s="5"/>
      <c r="Q39" s="5"/>
      <c r="R39" s="5"/>
    </row>
    <row r="40" ht="15.5" customHeight="1">
      <c r="A40" s="10"/>
      <c r="B40" s="30"/>
      <c r="C40" s="15"/>
      <c r="D40" s="5"/>
      <c r="E40" s="5"/>
      <c r="F40" s="5"/>
      <c r="G40" s="5"/>
      <c r="H40" s="15"/>
      <c r="I40" s="10"/>
      <c r="J40" s="5"/>
      <c r="K40" s="5"/>
      <c r="L40" s="15"/>
      <c r="M40" s="5"/>
      <c r="N40" s="5"/>
      <c r="O40" s="5"/>
      <c r="P40" s="5"/>
      <c r="Q40" s="5"/>
      <c r="R40" s="5"/>
    </row>
    <row r="41" ht="15.5" customHeight="1">
      <c r="A41" t="s" s="9">
        <v>133</v>
      </c>
      <c r="B41" s="3"/>
      <c r="C41" s="3"/>
      <c r="D41" s="3"/>
      <c r="E41" s="3"/>
      <c r="F41" s="3"/>
      <c r="G41" s="3"/>
      <c r="H41" s="3"/>
      <c r="I41" s="3"/>
      <c r="J41" s="5"/>
      <c r="K41" s="5"/>
      <c r="L41" s="15"/>
      <c r="M41" s="5"/>
      <c r="N41" s="5"/>
      <c r="O41" s="5"/>
      <c r="P41" s="5"/>
      <c r="Q41" s="5"/>
      <c r="R41" s="5"/>
    </row>
    <row r="42" ht="15.5" customHeight="1">
      <c r="A42" s="10"/>
      <c r="B42" s="10"/>
      <c r="C42" s="10"/>
      <c r="D42" s="10"/>
      <c r="E42" s="10"/>
      <c r="F42" s="10"/>
      <c r="G42" s="10"/>
      <c r="H42" s="10"/>
      <c r="I42" s="10"/>
      <c r="J42" s="5"/>
      <c r="K42" s="5"/>
      <c r="L42" s="15"/>
      <c r="M42" s="5"/>
      <c r="N42" s="5"/>
      <c r="O42" s="5"/>
      <c r="P42" s="5"/>
      <c r="Q42" s="5"/>
      <c r="R42" s="5"/>
    </row>
    <row r="43" ht="15.5" customHeight="1">
      <c r="A43" t="s" s="11">
        <v>4</v>
      </c>
      <c r="B43" t="s" s="11">
        <v>5</v>
      </c>
      <c r="C43" t="s" s="11">
        <v>6</v>
      </c>
      <c r="D43" t="s" s="12">
        <v>7</v>
      </c>
      <c r="E43" t="s" s="11">
        <v>8</v>
      </c>
      <c r="F43" s="3"/>
      <c r="G43" s="3"/>
      <c r="H43" s="3"/>
      <c r="I43" t="s" s="11">
        <v>9</v>
      </c>
      <c r="J43" t="s" s="11">
        <v>10</v>
      </c>
      <c r="K43" s="3"/>
      <c r="L43" s="15"/>
      <c r="M43" s="5"/>
      <c r="N43" s="5"/>
      <c r="O43" s="5"/>
      <c r="P43" s="5"/>
      <c r="Q43" s="5"/>
      <c r="R43" s="5"/>
    </row>
    <row r="44" ht="15.5" customHeight="1">
      <c r="A44" t="s" s="9">
        <v>11</v>
      </c>
      <c r="B44" t="s" s="14">
        <v>120</v>
      </c>
      <c r="C44" s="33">
        <v>2008</v>
      </c>
      <c r="D44" t="s" s="16">
        <v>63</v>
      </c>
      <c r="E44" s="15">
        <v>88</v>
      </c>
      <c r="F44" s="15">
        <v>88</v>
      </c>
      <c r="G44" s="15">
        <v>89</v>
      </c>
      <c r="H44" s="15">
        <v>87</v>
      </c>
      <c r="I44" s="10">
        <f>SUM(E44:H44)</f>
        <v>352</v>
      </c>
      <c r="J44" t="s" s="19">
        <f>IF(I44&gt;=382,"M",IF(I44&gt;=370,"I",IF(I44&gt;=340,"II",IF(I44&gt;=320,"III",""))))</f>
        <v>15</v>
      </c>
      <c r="K44" s="3"/>
      <c r="L44" s="15"/>
      <c r="M44" s="5"/>
      <c r="N44" s="5"/>
      <c r="O44" s="5"/>
      <c r="P44" s="5"/>
      <c r="Q44" s="5"/>
      <c r="R44" s="5"/>
    </row>
    <row r="45" ht="15.5" customHeight="1">
      <c r="A45" t="s" s="9">
        <v>15</v>
      </c>
      <c r="B45" t="s" s="14">
        <v>123</v>
      </c>
      <c r="C45" s="33">
        <v>2007</v>
      </c>
      <c r="D45" t="s" s="16">
        <v>50</v>
      </c>
      <c r="E45" s="15">
        <v>83</v>
      </c>
      <c r="F45" s="15">
        <v>87</v>
      </c>
      <c r="G45" s="15">
        <v>88</v>
      </c>
      <c r="H45" s="15">
        <v>88</v>
      </c>
      <c r="I45" s="10">
        <f>SUM(E45:H45)</f>
        <v>346</v>
      </c>
      <c r="J45" t="s" s="19">
        <f>IF(I45&gt;=382,"M",IF(I45&gt;=370,"I",IF(I45&gt;=340,"II",IF(I45&gt;=320,"III",""))))</f>
        <v>15</v>
      </c>
      <c r="K45" s="3"/>
      <c r="L45" s="15"/>
      <c r="M45" s="5"/>
      <c r="N45" s="5"/>
      <c r="O45" s="5"/>
      <c r="P45" s="5"/>
      <c r="Q45" s="5"/>
      <c r="R45" s="5"/>
    </row>
    <row r="46" ht="15.5" customHeight="1">
      <c r="A46" t="s" s="9">
        <v>18</v>
      </c>
      <c r="B46" t="s" s="14">
        <v>127</v>
      </c>
      <c r="C46" s="33">
        <v>2009</v>
      </c>
      <c r="D46" t="s" s="16">
        <v>63</v>
      </c>
      <c r="E46" s="15">
        <v>89</v>
      </c>
      <c r="F46" s="15">
        <v>91</v>
      </c>
      <c r="G46" s="15">
        <v>75</v>
      </c>
      <c r="H46" s="15">
        <v>87</v>
      </c>
      <c r="I46" s="10">
        <f>SUM(E46:H46)</f>
        <v>342</v>
      </c>
      <c r="J46" t="s" s="19">
        <f>IF(I46&gt;=382,"M",IF(I46&gt;=370,"I",IF(I46&gt;=340,"II",IF(I46&gt;=320,"III",""))))</f>
        <v>15</v>
      </c>
      <c r="K46" s="3"/>
      <c r="L46" s="15"/>
      <c r="M46" s="5"/>
      <c r="N46" s="5"/>
      <c r="O46" s="5"/>
      <c r="P46" s="5"/>
      <c r="Q46" s="5"/>
      <c r="R46" s="5"/>
    </row>
    <row r="47" ht="15.5" customHeight="1">
      <c r="A47" s="29">
        <v>4</v>
      </c>
      <c r="B47" t="s" s="16">
        <v>134</v>
      </c>
      <c r="C47" s="33">
        <v>2008</v>
      </c>
      <c r="D47" t="s" s="16">
        <v>78</v>
      </c>
      <c r="E47" s="15">
        <v>76</v>
      </c>
      <c r="F47" s="15">
        <v>78</v>
      </c>
      <c r="G47" s="15">
        <v>86</v>
      </c>
      <c r="H47" s="15">
        <v>76</v>
      </c>
      <c r="I47" s="10">
        <f>SUM(E47:H47)</f>
        <v>316</v>
      </c>
      <c r="J47" t="s" s="19">
        <f>IF(I47&gt;=382,"M",IF(I47&gt;=370,"I",IF(I47&gt;=340,"II",IF(I47&gt;=320,"III",""))))</f>
      </c>
      <c r="K47" s="3"/>
      <c r="L47" s="15"/>
      <c r="M47" s="5"/>
      <c r="N47" s="5"/>
      <c r="O47" s="5"/>
      <c r="P47" s="5"/>
      <c r="Q47" s="5"/>
      <c r="R47" s="5"/>
    </row>
    <row r="48" ht="15.5" customHeight="1">
      <c r="A48" s="29">
        <v>5</v>
      </c>
      <c r="B48" t="s" s="16">
        <v>70</v>
      </c>
      <c r="C48" s="33">
        <v>2006</v>
      </c>
      <c r="D48" t="s" s="16">
        <v>50</v>
      </c>
      <c r="E48" s="15">
        <v>81</v>
      </c>
      <c r="F48" s="15">
        <v>75</v>
      </c>
      <c r="G48" s="15">
        <v>82</v>
      </c>
      <c r="H48" s="15">
        <v>68</v>
      </c>
      <c r="I48" s="10">
        <f>SUM(E48:H48)</f>
        <v>306</v>
      </c>
      <c r="J48" t="s" s="19">
        <f>IF(I48&gt;=382,"M",IF(I48&gt;=370,"I",IF(I48&gt;=340,"II",IF(I48&gt;=320,"III",""))))</f>
      </c>
      <c r="K48" s="3"/>
      <c r="L48" s="15"/>
      <c r="M48" s="5"/>
      <c r="N48" s="5"/>
      <c r="O48" s="5"/>
      <c r="P48" s="5"/>
      <c r="Q48" s="5"/>
      <c r="R48" s="5"/>
    </row>
    <row r="49" ht="15.5" customHeight="1">
      <c r="A49" s="29">
        <v>6</v>
      </c>
      <c r="B49" t="s" s="16">
        <v>135</v>
      </c>
      <c r="C49" s="33">
        <v>2008</v>
      </c>
      <c r="D49" t="s" s="16">
        <v>22</v>
      </c>
      <c r="E49" s="15">
        <v>68</v>
      </c>
      <c r="F49" s="15">
        <v>71</v>
      </c>
      <c r="G49" s="15">
        <v>68</v>
      </c>
      <c r="H49" s="15">
        <v>74</v>
      </c>
      <c r="I49" s="10">
        <f>SUM(E49:H49)</f>
        <v>281</v>
      </c>
      <c r="J49" t="s" s="19">
        <f>IF(I49&gt;=382,"M",IF(I49&gt;=370,"I",IF(I49&gt;=340,"II",IF(I49&gt;=320,"III",""))))</f>
      </c>
      <c r="K49" s="3"/>
      <c r="L49" s="15"/>
      <c r="M49" s="5"/>
      <c r="N49" s="5"/>
      <c r="O49" s="5"/>
      <c r="P49" s="5"/>
      <c r="Q49" s="5"/>
      <c r="R49" s="5"/>
    </row>
    <row r="50" ht="15.5" customHeight="1">
      <c r="A50" s="29">
        <v>7</v>
      </c>
      <c r="B50" t="s" s="16">
        <v>136</v>
      </c>
      <c r="C50" s="33">
        <v>2007</v>
      </c>
      <c r="D50" t="s" s="16">
        <v>38</v>
      </c>
      <c r="E50" s="15">
        <v>73</v>
      </c>
      <c r="F50" s="15">
        <v>74</v>
      </c>
      <c r="G50" s="15">
        <v>59</v>
      </c>
      <c r="H50" s="15">
        <v>71</v>
      </c>
      <c r="I50" s="10">
        <f>SUM(E50:H50)</f>
        <v>277</v>
      </c>
      <c r="J50" t="s" s="19">
        <f>IF(I50&gt;=382,"M",IF(I50&gt;=370,"I",IF(I50&gt;=340,"II",IF(I50&gt;=320,"III",""))))</f>
      </c>
      <c r="K50" s="3"/>
      <c r="L50" s="15"/>
      <c r="M50" s="5"/>
      <c r="N50" s="5"/>
      <c r="O50" s="5"/>
      <c r="P50" s="5"/>
      <c r="Q50" s="5"/>
      <c r="R50" s="5"/>
    </row>
    <row r="51" ht="15.5" customHeight="1">
      <c r="A51" s="29">
        <v>8</v>
      </c>
      <c r="B51" t="s" s="16">
        <v>131</v>
      </c>
      <c r="C51" s="33">
        <v>2009</v>
      </c>
      <c r="D51" t="s" s="16">
        <v>63</v>
      </c>
      <c r="E51" s="15">
        <v>70</v>
      </c>
      <c r="F51" s="15">
        <v>66</v>
      </c>
      <c r="G51" s="15">
        <v>66</v>
      </c>
      <c r="H51" s="15">
        <v>71</v>
      </c>
      <c r="I51" s="10">
        <f>SUM(E51:H51)</f>
        <v>273</v>
      </c>
      <c r="J51" t="s" s="19">
        <f>IF(I51&gt;=382,"M",IF(I51&gt;=370,"I",IF(I51&gt;=340,"II",IF(I51&gt;=320,"III",""))))</f>
      </c>
      <c r="K51" s="3"/>
      <c r="L51" s="15"/>
      <c r="M51" s="5"/>
      <c r="N51" s="5"/>
      <c r="O51" s="5"/>
      <c r="P51" s="5"/>
      <c r="Q51" s="5"/>
      <c r="R51" s="5"/>
    </row>
    <row r="52" ht="15.5" customHeight="1">
      <c r="A52" s="29">
        <v>9</v>
      </c>
      <c r="B52" t="s" s="16">
        <v>137</v>
      </c>
      <c r="C52" s="33">
        <v>2009</v>
      </c>
      <c r="D52" t="s" s="16">
        <v>50</v>
      </c>
      <c r="E52" s="15">
        <v>70</v>
      </c>
      <c r="F52" s="15">
        <v>70</v>
      </c>
      <c r="G52" s="15">
        <v>64</v>
      </c>
      <c r="H52" s="15">
        <v>68</v>
      </c>
      <c r="I52" s="10">
        <f>SUM(E52:H52)</f>
        <v>272</v>
      </c>
      <c r="J52" t="s" s="19">
        <f>IF(I52&gt;=382,"M",IF(I52&gt;=370,"I",IF(I52&gt;=340,"II",IF(I52&gt;=320,"III",""))))</f>
      </c>
      <c r="K52" s="3"/>
      <c r="L52" s="15"/>
      <c r="M52" s="5"/>
      <c r="N52" s="5"/>
      <c r="O52" s="5"/>
      <c r="P52" s="5"/>
      <c r="Q52" s="5"/>
      <c r="R52" s="5"/>
    </row>
    <row r="53" ht="15.5" customHeight="1">
      <c r="A53" s="29">
        <v>10</v>
      </c>
      <c r="B53" t="s" s="16">
        <v>138</v>
      </c>
      <c r="C53" s="33">
        <v>2009</v>
      </c>
      <c r="D53" t="s" s="16">
        <v>50</v>
      </c>
      <c r="E53" s="15">
        <v>61</v>
      </c>
      <c r="F53" s="15">
        <v>75</v>
      </c>
      <c r="G53" s="15">
        <v>63</v>
      </c>
      <c r="H53" s="15">
        <v>65</v>
      </c>
      <c r="I53" s="10">
        <f>SUM(E53:H53)</f>
        <v>264</v>
      </c>
      <c r="J53" t="s" s="19">
        <f>IF(I53&gt;=382,"M",IF(I53&gt;=370,"I",IF(I53&gt;=340,"II",IF(I53&gt;=320,"III",""))))</f>
      </c>
      <c r="K53" s="3"/>
      <c r="L53" s="15"/>
      <c r="M53" s="5"/>
      <c r="N53" s="5"/>
      <c r="O53" s="5"/>
      <c r="P53" s="5"/>
      <c r="Q53" s="5"/>
      <c r="R53" s="5"/>
    </row>
    <row r="54" ht="15.5" customHeight="1">
      <c r="A54" s="29"/>
      <c r="B54" s="5"/>
      <c r="C54" s="33"/>
      <c r="D54" s="5"/>
      <c r="E54" s="15"/>
      <c r="F54" s="15"/>
      <c r="G54" s="15"/>
      <c r="H54" s="15"/>
      <c r="I54" s="10"/>
      <c r="J54" t="s" s="19">
        <f>IF(I54&gt;=382,"M",IF(I54&gt;=370,"I",IF(I54&gt;=340,"II",IF(I54&gt;=320,"III",""))))</f>
      </c>
      <c r="K54" s="3"/>
      <c r="L54" s="15"/>
      <c r="M54" s="5"/>
      <c r="N54" s="5"/>
      <c r="O54" s="5"/>
      <c r="P54" s="5"/>
      <c r="Q54" s="5"/>
      <c r="R54" s="5"/>
    </row>
    <row r="55" ht="15.5" customHeight="1">
      <c r="A55" s="29"/>
      <c r="B55" s="5"/>
      <c r="C55" s="15"/>
      <c r="D55" s="5"/>
      <c r="E55" s="15"/>
      <c r="F55" s="15"/>
      <c r="G55" s="15"/>
      <c r="H55" s="15"/>
      <c r="I55" s="10"/>
      <c r="J55" t="s" s="19">
        <f>IF(I55&gt;=382,"M",IF(I55&gt;=370,"I",IF(I55&gt;=340,"II",IF(I55&gt;=320,"III",""))))</f>
      </c>
      <c r="K55" s="3"/>
      <c r="L55" s="15"/>
      <c r="M55" s="5"/>
      <c r="N55" s="5"/>
      <c r="O55" s="5"/>
      <c r="P55" s="5"/>
      <c r="Q55" s="5"/>
      <c r="R55" s="5"/>
    </row>
    <row r="56" ht="15.5" customHeight="1">
      <c r="A56" s="29"/>
      <c r="B56" s="5"/>
      <c r="C56" s="15"/>
      <c r="D56" s="5"/>
      <c r="E56" s="15"/>
      <c r="F56" s="15"/>
      <c r="G56" s="15"/>
      <c r="H56" s="15"/>
      <c r="I56" s="10"/>
      <c r="J56" t="s" s="19">
        <f>IF(I56&gt;=382,"M",IF(I56&gt;=370,"I",IF(I56&gt;=340,"II",IF(I56&gt;=320,"III",""))))</f>
      </c>
      <c r="K56" s="3"/>
      <c r="L56" s="15"/>
      <c r="M56" s="5"/>
      <c r="N56" s="5"/>
      <c r="O56" s="5"/>
      <c r="P56" s="5"/>
      <c r="Q56" s="5"/>
      <c r="R56" s="5"/>
    </row>
    <row r="57" ht="15.5" customHeight="1">
      <c r="A57" s="29"/>
      <c r="B57" s="5"/>
      <c r="C57" s="15"/>
      <c r="D57" s="5"/>
      <c r="E57" s="15"/>
      <c r="F57" s="15"/>
      <c r="G57" s="15"/>
      <c r="H57" s="15"/>
      <c r="I57" s="10"/>
      <c r="J57" t="s" s="19">
        <f>IF(I57&gt;=382,"M",IF(I57&gt;=370,"I",IF(I57&gt;=340,"II",IF(I57&gt;=320,"III",""))))</f>
      </c>
      <c r="K57" s="3"/>
      <c r="L57" s="15"/>
      <c r="M57" s="5"/>
      <c r="N57" s="5"/>
      <c r="O57" s="5"/>
      <c r="P57" s="5"/>
      <c r="Q57" s="5"/>
      <c r="R57" s="5"/>
    </row>
    <row r="58" ht="15.5" customHeight="1">
      <c r="A58" s="29"/>
      <c r="B58" s="5"/>
      <c r="C58" s="15"/>
      <c r="D58" s="5"/>
      <c r="E58" s="15"/>
      <c r="F58" s="15"/>
      <c r="G58" s="15"/>
      <c r="H58" s="15"/>
      <c r="I58" s="10"/>
      <c r="J58" t="s" s="19">
        <f>IF(I58&gt;=382,"M",IF(I58&gt;=370,"I",IF(I58&gt;=340,"II",IF(I58&gt;=320,"III",""))))</f>
      </c>
      <c r="K58" s="3"/>
      <c r="L58" s="15"/>
      <c r="M58" s="5"/>
      <c r="N58" s="5"/>
      <c r="O58" s="5"/>
      <c r="P58" s="5"/>
      <c r="Q58" s="5"/>
      <c r="R58" s="5"/>
    </row>
    <row r="59" ht="15.5" customHeight="1">
      <c r="A59" s="29"/>
      <c r="B59" s="5"/>
      <c r="C59" s="15"/>
      <c r="D59" s="5"/>
      <c r="E59" s="15"/>
      <c r="F59" s="15"/>
      <c r="G59" s="15"/>
      <c r="H59" s="15"/>
      <c r="I59" s="10"/>
      <c r="J59" t="s" s="19">
        <f>IF(I59&gt;=382,"M",IF(I59&gt;=370,"I",IF(I59&gt;=340,"II",IF(I59&gt;=320,"III",""))))</f>
      </c>
      <c r="K59" s="3"/>
      <c r="L59" s="15"/>
      <c r="M59" s="5"/>
      <c r="N59" s="5"/>
      <c r="O59" s="5"/>
      <c r="P59" s="5"/>
      <c r="Q59" s="5"/>
      <c r="R59" s="5"/>
    </row>
    <row r="60" ht="15.5" customHeight="1">
      <c r="A60" s="29"/>
      <c r="B60" s="5"/>
      <c r="C60" s="15"/>
      <c r="D60" s="5"/>
      <c r="E60" s="15"/>
      <c r="F60" s="15"/>
      <c r="G60" s="15"/>
      <c r="H60" s="15"/>
      <c r="I60" s="10"/>
      <c r="J60" t="s" s="19">
        <f>IF(I60&gt;=382,"M",IF(I60&gt;=370,"I",IF(I60&gt;=340,"II",IF(I60&gt;=320,"III",""))))</f>
      </c>
      <c r="K60" s="3"/>
      <c r="L60" s="15"/>
      <c r="M60" s="5"/>
      <c r="N60" s="5"/>
      <c r="O60" s="5"/>
      <c r="P60" s="5"/>
      <c r="Q60" s="5"/>
      <c r="R60" s="5"/>
    </row>
    <row r="61" ht="15.5" customHeight="1">
      <c r="A61" s="29"/>
      <c r="B61" s="5"/>
      <c r="C61" s="15"/>
      <c r="D61" s="5"/>
      <c r="E61" s="15"/>
      <c r="F61" s="15"/>
      <c r="G61" s="15"/>
      <c r="H61" s="15"/>
      <c r="I61" s="10"/>
      <c r="J61" t="s" s="19">
        <f>IF(I61&gt;=382,"M",IF(I61&gt;=370,"I",IF(I61&gt;=340,"II",IF(I61&gt;=320,"III",""))))</f>
      </c>
      <c r="K61" s="3"/>
      <c r="L61" s="15"/>
      <c r="M61" s="5"/>
      <c r="N61" s="5"/>
      <c r="O61" s="5"/>
      <c r="P61" s="5"/>
      <c r="Q61" s="5"/>
      <c r="R61" s="5"/>
    </row>
    <row r="62" ht="15.5" customHeight="1">
      <c r="A62" s="29"/>
      <c r="B62" s="5"/>
      <c r="C62" s="15"/>
      <c r="D62" s="5"/>
      <c r="E62" s="15"/>
      <c r="F62" s="15"/>
      <c r="G62" s="15"/>
      <c r="H62" s="15"/>
      <c r="I62" s="10"/>
      <c r="J62" t="s" s="19">
        <f>IF(I62&gt;=382,"M",IF(I62&gt;=370,"I",IF(I62&gt;=340,"II",IF(I62&gt;=320,"III",""))))</f>
      </c>
      <c r="K62" s="3"/>
      <c r="L62" s="15"/>
      <c r="M62" s="5"/>
      <c r="N62" s="5"/>
      <c r="O62" s="5"/>
      <c r="P62" s="5"/>
      <c r="Q62" s="5"/>
      <c r="R62" s="5"/>
    </row>
    <row r="63" ht="15.5" customHeight="1">
      <c r="A63" s="29"/>
      <c r="B63" s="5"/>
      <c r="C63" s="15"/>
      <c r="D63" s="5"/>
      <c r="E63" s="15"/>
      <c r="F63" s="15"/>
      <c r="G63" s="15"/>
      <c r="H63" s="15"/>
      <c r="I63" s="10"/>
      <c r="J63" t="s" s="19">
        <f>IF(I63&gt;=382,"M",IF(I63&gt;=370,"I",IF(I63&gt;=340,"II",IF(I63&gt;=320,"III",""))))</f>
      </c>
      <c r="K63" s="3"/>
      <c r="L63" s="15"/>
      <c r="M63" s="5"/>
      <c r="N63" s="5"/>
      <c r="O63" s="5"/>
      <c r="P63" s="5"/>
      <c r="Q63" s="5"/>
      <c r="R63" s="5"/>
    </row>
    <row r="64" ht="15.5" customHeight="1">
      <c r="A64" s="15"/>
      <c r="B64" s="5"/>
      <c r="C64" s="15"/>
      <c r="D64" s="5"/>
      <c r="E64" s="15"/>
      <c r="F64" s="15"/>
      <c r="G64" s="15"/>
      <c r="H64" s="15"/>
      <c r="I64" s="15"/>
      <c r="J64" s="5"/>
      <c r="K64" s="5"/>
      <c r="L64" s="15"/>
      <c r="M64" s="5"/>
      <c r="N64" s="5"/>
      <c r="O64" s="5"/>
      <c r="P64" s="5"/>
      <c r="Q64" s="5"/>
      <c r="R64" s="5"/>
    </row>
    <row r="65" ht="15.5" customHeight="1">
      <c r="A65" s="15"/>
      <c r="B65" s="5"/>
      <c r="C65" s="15"/>
      <c r="D65" s="5"/>
      <c r="E65" s="15"/>
      <c r="F65" s="15"/>
      <c r="G65" s="15"/>
      <c r="H65" s="15"/>
      <c r="I65" s="15"/>
      <c r="J65" s="5"/>
      <c r="K65" s="5"/>
      <c r="L65" s="15"/>
      <c r="M65" s="5"/>
      <c r="N65" s="5"/>
      <c r="O65" s="5"/>
      <c r="P65" s="5"/>
      <c r="Q65" s="5"/>
      <c r="R65" s="5"/>
    </row>
    <row r="66" ht="15.5" customHeight="1">
      <c r="A66" s="15"/>
      <c r="B66" s="5"/>
      <c r="C66" s="15"/>
      <c r="D66" s="5"/>
      <c r="E66" s="15"/>
      <c r="F66" s="15"/>
      <c r="G66" s="15"/>
      <c r="H66" s="15"/>
      <c r="I66" s="15"/>
      <c r="J66" s="5"/>
      <c r="K66" s="5"/>
      <c r="L66" s="15"/>
      <c r="M66" s="5"/>
      <c r="N66" s="5"/>
      <c r="O66" s="5"/>
      <c r="P66" s="5"/>
      <c r="Q66" s="5"/>
      <c r="R66" s="5"/>
    </row>
    <row r="67" ht="15.5" customHeight="1">
      <c r="A67" s="15"/>
      <c r="B67" s="5"/>
      <c r="C67" s="15"/>
      <c r="D67" s="5"/>
      <c r="E67" s="15"/>
      <c r="F67" s="15"/>
      <c r="G67" s="15"/>
      <c r="H67" s="15"/>
      <c r="I67" s="15"/>
      <c r="J67" s="5"/>
      <c r="K67" s="5"/>
      <c r="L67" s="15"/>
      <c r="M67" s="5"/>
      <c r="N67" s="5"/>
      <c r="O67" s="5"/>
      <c r="P67" s="5"/>
      <c r="Q67" s="5"/>
      <c r="R67" s="5"/>
    </row>
    <row r="68" ht="15.5" customHeight="1">
      <c r="A68" s="15"/>
      <c r="B68" s="5"/>
      <c r="C68" s="15"/>
      <c r="D68" s="5"/>
      <c r="E68" s="15"/>
      <c r="F68" s="15"/>
      <c r="G68" s="15"/>
      <c r="H68" s="15"/>
      <c r="I68" s="15"/>
      <c r="J68" s="5"/>
      <c r="K68" s="5"/>
      <c r="L68" s="15"/>
      <c r="M68" s="5"/>
      <c r="N68" s="5"/>
      <c r="O68" s="5"/>
      <c r="P68" s="5"/>
      <c r="Q68" s="5"/>
      <c r="R68" s="5"/>
    </row>
    <row r="69" ht="15.5" customHeight="1">
      <c r="A69" s="15"/>
      <c r="B69" s="5"/>
      <c r="C69" s="15"/>
      <c r="D69" s="5"/>
      <c r="E69" s="15"/>
      <c r="F69" s="15"/>
      <c r="G69" s="15"/>
      <c r="H69" s="15"/>
      <c r="I69" s="15"/>
      <c r="J69" s="5"/>
      <c r="K69" s="5"/>
      <c r="L69" s="15"/>
      <c r="M69" s="5"/>
      <c r="N69" s="5"/>
      <c r="O69" s="5"/>
      <c r="P69" s="5"/>
      <c r="Q69" s="5"/>
      <c r="R69" s="5"/>
    </row>
    <row r="70" ht="15.5" customHeight="1">
      <c r="A70" s="15"/>
      <c r="B70" s="5"/>
      <c r="C70" s="15"/>
      <c r="D70" s="5"/>
      <c r="E70" s="15"/>
      <c r="F70" s="15"/>
      <c r="G70" s="15"/>
      <c r="H70" s="15"/>
      <c r="I70" s="15"/>
      <c r="J70" s="5"/>
      <c r="K70" s="5"/>
      <c r="L70" s="15"/>
      <c r="M70" s="5"/>
      <c r="N70" s="5"/>
      <c r="O70" s="5"/>
      <c r="P70" s="5"/>
      <c r="Q70" s="5"/>
      <c r="R70" s="5"/>
    </row>
    <row r="71" ht="15.5" customHeight="1">
      <c r="A71" s="15"/>
      <c r="B71" s="5"/>
      <c r="C71" s="15"/>
      <c r="D71" s="5"/>
      <c r="E71" s="15"/>
      <c r="F71" s="15"/>
      <c r="G71" s="15"/>
      <c r="H71" s="15"/>
      <c r="I71" s="15"/>
      <c r="J71" s="5"/>
      <c r="K71" s="5"/>
      <c r="L71" s="15"/>
      <c r="M71" s="5"/>
      <c r="N71" s="5"/>
      <c r="O71" s="5"/>
      <c r="P71" s="5"/>
      <c r="Q71" s="5"/>
      <c r="R71" s="5"/>
    </row>
    <row r="72" ht="15.5" customHeight="1">
      <c r="A72" s="15"/>
      <c r="B72" s="5"/>
      <c r="C72" s="15"/>
      <c r="D72" s="5"/>
      <c r="E72" s="15"/>
      <c r="F72" s="15"/>
      <c r="G72" s="15"/>
      <c r="H72" s="15"/>
      <c r="I72" s="15"/>
      <c r="J72" s="5"/>
      <c r="K72" s="5"/>
      <c r="L72" s="15"/>
      <c r="M72" s="5"/>
      <c r="N72" s="5"/>
      <c r="O72" s="5"/>
      <c r="P72" s="5"/>
      <c r="Q72" s="5"/>
      <c r="R72" s="5"/>
    </row>
    <row r="73" ht="15.5" customHeight="1">
      <c r="A73" s="15"/>
      <c r="B73" s="5"/>
      <c r="C73" s="15"/>
      <c r="D73" s="5"/>
      <c r="E73" s="15"/>
      <c r="F73" s="15"/>
      <c r="G73" s="15"/>
      <c r="H73" s="15"/>
      <c r="I73" s="15"/>
      <c r="J73" s="5"/>
      <c r="K73" s="5"/>
      <c r="L73" s="15"/>
      <c r="M73" s="5"/>
      <c r="N73" s="5"/>
      <c r="O73" s="5"/>
      <c r="P73" s="5"/>
      <c r="Q73" s="5"/>
      <c r="R73" s="5"/>
    </row>
  </sheetData>
  <mergeCells count="7">
    <mergeCell ref="A41:I41"/>
    <mergeCell ref="A1:I1"/>
    <mergeCell ref="E8:J8"/>
    <mergeCell ref="A2:I2"/>
    <mergeCell ref="E43:H43"/>
    <mergeCell ref="A3:I3"/>
    <mergeCell ref="A6:I6"/>
  </mergeCells>
  <pageMargins left="0.75" right="0.75" top="1" bottom="1" header="0" footer="0"/>
  <pageSetup firstPageNumber="1" fitToHeight="1" fitToWidth="1" scale="93" useFirstPageNumber="0" orientation="portrait" pageOrder="downThenOver"/>
  <headerFooter>
    <oddFooter>&amp;C&amp;"Helvetica,Regular"&amp;12&amp;K000000&amp;P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H37"/>
  <sheetViews>
    <sheetView workbookViewId="0" showGridLines="0" defaultGridColor="1"/>
  </sheetViews>
  <sheetFormatPr defaultColWidth="14.3333" defaultRowHeight="13.6" customHeight="1" outlineLevelRow="0" outlineLevelCol="0"/>
  <cols>
    <col min="1" max="1" width="24.5" style="39" customWidth="1"/>
    <col min="2" max="2" width="15.6719" style="39" customWidth="1"/>
    <col min="3" max="3" width="8.67188" style="39" customWidth="1"/>
    <col min="4" max="4" width="8.67188" style="39" customWidth="1"/>
    <col min="5" max="5" width="8.67188" style="39" customWidth="1"/>
    <col min="6" max="6" width="8.67188" style="39" customWidth="1"/>
    <col min="7" max="7" width="8.67188" style="39" customWidth="1"/>
    <col min="8" max="8" width="8.67188" style="39" customWidth="1"/>
    <col min="9" max="256" width="14.3516" style="39" customWidth="1"/>
  </cols>
  <sheetData>
    <row r="1" ht="19" customHeight="1">
      <c r="A1" t="s" s="40">
        <v>0</v>
      </c>
      <c r="B1" s="41"/>
      <c r="C1" s="41"/>
      <c r="D1" s="41"/>
      <c r="E1" s="41"/>
      <c r="F1" s="41"/>
      <c r="G1" s="41"/>
      <c r="H1" s="41"/>
    </row>
    <row r="2" ht="15.5" customHeight="1">
      <c r="A2" s="41"/>
      <c r="B2" s="41"/>
      <c r="C2" t="s" s="40">
        <v>2</v>
      </c>
      <c r="D2" s="41"/>
      <c r="E2" s="41"/>
      <c r="F2" s="41"/>
      <c r="G2" s="41"/>
      <c r="H2" s="41"/>
    </row>
    <row r="3" ht="13.5" customHeight="1">
      <c r="A3" s="41"/>
      <c r="B3" s="41"/>
      <c r="C3" s="41"/>
      <c r="D3" s="41"/>
      <c r="E3" s="41"/>
      <c r="F3" s="41"/>
      <c r="G3" s="41"/>
      <c r="H3" s="41"/>
    </row>
    <row r="4" ht="13.5" customHeight="1">
      <c r="A4" s="41"/>
      <c r="B4" s="41"/>
      <c r="C4" s="41"/>
      <c r="D4" s="41"/>
      <c r="E4" s="41"/>
      <c r="F4" s="41"/>
      <c r="G4" s="41"/>
      <c r="H4" s="41"/>
    </row>
    <row r="5" ht="13.5" customHeight="1">
      <c r="A5" t="s" s="40">
        <v>139</v>
      </c>
      <c r="B5" s="41"/>
      <c r="C5" s="41"/>
      <c r="D5" s="41"/>
      <c r="E5" s="41"/>
      <c r="F5" s="41"/>
      <c r="G5" s="41"/>
      <c r="H5" s="41"/>
    </row>
    <row r="6" ht="13.5" customHeight="1">
      <c r="A6" s="41"/>
      <c r="B6" t="s" s="40">
        <v>55</v>
      </c>
      <c r="C6" s="41"/>
      <c r="D6" s="41"/>
      <c r="E6" s="41"/>
      <c r="F6" s="41"/>
      <c r="G6" s="41"/>
      <c r="H6" s="41"/>
    </row>
    <row r="7" ht="13.5" customHeight="1">
      <c r="A7" s="41"/>
      <c r="B7" t="s" s="40">
        <v>116</v>
      </c>
      <c r="C7" s="41"/>
      <c r="D7" s="41"/>
      <c r="E7" s="41"/>
      <c r="F7" s="41"/>
      <c r="G7" s="41"/>
      <c r="H7" s="41"/>
    </row>
    <row r="8" ht="13.5" customHeight="1">
      <c r="A8" s="41"/>
      <c r="B8" t="s" s="40">
        <v>52</v>
      </c>
      <c r="C8" s="41"/>
      <c r="D8" s="41"/>
      <c r="E8" s="41"/>
      <c r="F8" s="41"/>
      <c r="G8" s="41"/>
      <c r="H8" s="41"/>
    </row>
    <row r="9" ht="13.5" customHeight="1">
      <c r="A9" s="41"/>
      <c r="B9" s="41"/>
      <c r="C9" s="41"/>
      <c r="D9" s="41"/>
      <c r="E9" s="41"/>
      <c r="F9" s="41"/>
      <c r="G9" s="41"/>
      <c r="H9" s="41"/>
    </row>
    <row r="10" ht="13.5" customHeight="1">
      <c r="A10" t="s" s="40">
        <v>140</v>
      </c>
      <c r="B10" s="41"/>
      <c r="C10" s="41"/>
      <c r="D10" s="41"/>
      <c r="E10" s="41"/>
      <c r="F10" s="41"/>
      <c r="G10" s="41"/>
      <c r="H10" s="41"/>
    </row>
    <row r="11" ht="13.5" customHeight="1">
      <c r="A11" s="41"/>
      <c r="B11" t="s" s="40">
        <v>55</v>
      </c>
      <c r="C11" s="41"/>
      <c r="D11" s="41"/>
      <c r="E11" s="41"/>
      <c r="F11" s="41"/>
      <c r="G11" s="41"/>
      <c r="H11" s="41"/>
    </row>
    <row r="12" ht="13.5" customHeight="1">
      <c r="A12" s="41"/>
      <c r="B12" t="s" s="40">
        <v>52</v>
      </c>
      <c r="C12" s="41"/>
      <c r="D12" s="41"/>
      <c r="E12" s="41"/>
      <c r="F12" s="41"/>
      <c r="G12" s="41"/>
      <c r="H12" s="41"/>
    </row>
    <row r="13" ht="13.5" customHeight="1">
      <c r="A13" s="41"/>
      <c r="B13" s="41"/>
      <c r="C13" s="41"/>
      <c r="D13" s="41"/>
      <c r="E13" s="41"/>
      <c r="F13" s="41"/>
      <c r="G13" s="41"/>
      <c r="H13" s="41"/>
    </row>
    <row r="14" ht="13.5" customHeight="1">
      <c r="A14" s="41"/>
      <c r="B14" s="41"/>
      <c r="C14" s="41"/>
      <c r="D14" s="41"/>
      <c r="E14" s="41"/>
      <c r="F14" s="41"/>
      <c r="G14" s="41"/>
      <c r="H14" s="41"/>
    </row>
    <row r="15" ht="13.5" customHeight="1">
      <c r="A15" t="s" s="40">
        <v>141</v>
      </c>
      <c r="B15" t="s" s="40">
        <v>55</v>
      </c>
      <c r="C15" s="41"/>
      <c r="D15" s="41"/>
      <c r="E15" s="41"/>
      <c r="F15" s="41"/>
      <c r="G15" s="41"/>
      <c r="H15" s="41"/>
    </row>
    <row r="16" ht="13.5" customHeight="1">
      <c r="A16" s="41"/>
      <c r="B16" t="s" s="40">
        <v>52</v>
      </c>
      <c r="C16" s="41"/>
      <c r="D16" s="41"/>
      <c r="E16" s="41"/>
      <c r="F16" s="41"/>
      <c r="G16" s="41"/>
      <c r="H16" s="41"/>
    </row>
    <row r="17" ht="13.5" customHeight="1">
      <c r="A17" s="41"/>
      <c r="B17" s="40"/>
      <c r="C17" s="41"/>
      <c r="D17" s="41"/>
      <c r="E17" s="41"/>
      <c r="F17" s="41"/>
      <c r="G17" s="41"/>
      <c r="H17" s="41"/>
    </row>
    <row r="18" ht="13.5" customHeight="1">
      <c r="A18" s="41"/>
      <c r="B18" s="41"/>
      <c r="C18" s="41"/>
      <c r="D18" s="41"/>
      <c r="E18" s="41"/>
      <c r="F18" s="41"/>
      <c r="G18" s="41"/>
      <c r="H18" s="41"/>
    </row>
    <row r="19" ht="13.5" customHeight="1">
      <c r="A19" t="s" s="40">
        <v>142</v>
      </c>
      <c r="B19" t="s" s="40">
        <v>143</v>
      </c>
      <c r="C19" s="41"/>
      <c r="D19" s="41"/>
      <c r="E19" s="41"/>
      <c r="F19" s="41"/>
      <c r="G19" s="41"/>
      <c r="H19" s="41"/>
    </row>
    <row r="20" ht="13.5" customHeight="1">
      <c r="A20" s="41"/>
      <c r="B20" t="s" s="40">
        <v>144</v>
      </c>
      <c r="C20" s="41"/>
      <c r="D20" s="41"/>
      <c r="E20" s="41"/>
      <c r="F20" s="41"/>
      <c r="G20" s="41"/>
      <c r="H20" s="41"/>
    </row>
    <row r="21" ht="13.5" customHeight="1">
      <c r="A21" s="41"/>
      <c r="B21" t="s" s="40">
        <v>145</v>
      </c>
      <c r="C21" s="41"/>
      <c r="D21" s="41"/>
      <c r="E21" s="41"/>
      <c r="F21" s="41"/>
      <c r="G21" s="41"/>
      <c r="H21" s="41"/>
    </row>
    <row r="22" ht="13.5" customHeight="1">
      <c r="A22" s="41"/>
      <c r="B22" s="41"/>
      <c r="C22" s="41"/>
      <c r="D22" s="41"/>
      <c r="E22" s="41"/>
      <c r="F22" s="41"/>
      <c r="G22" s="41"/>
      <c r="H22" s="41"/>
    </row>
    <row r="23" ht="13.5" customHeight="1">
      <c r="A23" t="s" s="40">
        <v>146</v>
      </c>
      <c r="B23" t="s" s="42">
        <v>147</v>
      </c>
      <c r="C23" s="41"/>
      <c r="D23" s="41"/>
      <c r="E23" s="41"/>
      <c r="F23" s="41"/>
      <c r="G23" s="41"/>
      <c r="H23" s="41"/>
    </row>
    <row r="24" ht="12" customHeight="1">
      <c r="A24" s="41"/>
      <c r="B24" s="41"/>
      <c r="C24" s="41"/>
      <c r="D24" s="41"/>
      <c r="E24" s="41"/>
      <c r="F24" s="41"/>
      <c r="G24" s="41"/>
      <c r="H24" s="41"/>
    </row>
    <row r="25" ht="12" customHeight="1">
      <c r="A25" s="41"/>
      <c r="B25" s="41"/>
      <c r="C25" s="41"/>
      <c r="D25" s="41"/>
      <c r="E25" s="41"/>
      <c r="F25" s="41"/>
      <c r="G25" s="41"/>
      <c r="H25" s="41"/>
    </row>
    <row r="26" ht="12" customHeight="1">
      <c r="A26" s="41"/>
      <c r="B26" s="40"/>
      <c r="C26" s="41"/>
      <c r="D26" s="41"/>
      <c r="E26" s="41"/>
      <c r="F26" s="41"/>
      <c r="G26" s="41"/>
      <c r="H26" s="41"/>
    </row>
    <row r="27" ht="12" customHeight="1">
      <c r="A27" s="41"/>
      <c r="B27" s="41"/>
      <c r="C27" s="41"/>
      <c r="D27" s="41"/>
      <c r="E27" s="41"/>
      <c r="F27" s="41"/>
      <c r="G27" s="41"/>
      <c r="H27" s="41"/>
    </row>
    <row r="28" ht="12" customHeight="1">
      <c r="A28" s="41"/>
      <c r="B28" s="41"/>
      <c r="C28" s="41"/>
      <c r="D28" s="41"/>
      <c r="E28" s="41"/>
      <c r="F28" s="41"/>
      <c r="G28" s="41"/>
      <c r="H28" s="41"/>
    </row>
    <row r="29" ht="12" customHeight="1">
      <c r="A29" s="41"/>
      <c r="B29" s="41"/>
      <c r="C29" s="41"/>
      <c r="D29" s="41"/>
      <c r="E29" s="41"/>
      <c r="F29" s="41"/>
      <c r="G29" s="41"/>
      <c r="H29" s="41"/>
    </row>
    <row r="30" ht="12" customHeight="1">
      <c r="A30" s="41"/>
      <c r="B30" s="41"/>
      <c r="C30" s="41"/>
      <c r="D30" s="41"/>
      <c r="E30" s="41"/>
      <c r="F30" s="41"/>
      <c r="G30" s="41"/>
      <c r="H30" s="41"/>
    </row>
    <row r="31" ht="12" customHeight="1">
      <c r="A31" s="41"/>
      <c r="B31" s="41"/>
      <c r="C31" s="41"/>
      <c r="D31" s="41"/>
      <c r="E31" s="41"/>
      <c r="F31" s="41"/>
      <c r="G31" s="41"/>
      <c r="H31" s="41"/>
    </row>
    <row r="32" ht="12" customHeight="1">
      <c r="A32" s="41"/>
      <c r="B32" s="41"/>
      <c r="C32" s="41"/>
      <c r="D32" s="41"/>
      <c r="E32" s="41"/>
      <c r="F32" s="41"/>
      <c r="G32" s="41"/>
      <c r="H32" s="41"/>
    </row>
    <row r="33" ht="12" customHeight="1">
      <c r="A33" s="41"/>
      <c r="B33" s="41"/>
      <c r="C33" s="41"/>
      <c r="D33" s="41"/>
      <c r="E33" s="41"/>
      <c r="F33" s="41"/>
      <c r="G33" s="41"/>
      <c r="H33" s="41"/>
    </row>
    <row r="34" ht="12" customHeight="1">
      <c r="A34" s="41"/>
      <c r="B34" s="41"/>
      <c r="C34" s="41"/>
      <c r="D34" s="41"/>
      <c r="E34" s="41"/>
      <c r="F34" s="41"/>
      <c r="G34" s="41"/>
      <c r="H34" s="41"/>
    </row>
    <row r="35" ht="12" customHeight="1">
      <c r="A35" s="41"/>
      <c r="B35" s="41"/>
      <c r="C35" s="41"/>
      <c r="D35" s="41"/>
      <c r="E35" s="41"/>
      <c r="F35" s="41"/>
      <c r="G35" s="41"/>
      <c r="H35" s="41"/>
    </row>
    <row r="36" ht="12" customHeight="1">
      <c r="A36" s="41"/>
      <c r="B36" s="41"/>
      <c r="C36" s="41"/>
      <c r="D36" s="41"/>
      <c r="E36" s="41"/>
      <c r="F36" s="41"/>
      <c r="G36" s="41"/>
      <c r="H36" s="41"/>
    </row>
    <row r="37" ht="12" customHeight="1">
      <c r="A37" s="41"/>
      <c r="B37" s="41"/>
      <c r="C37" s="41"/>
      <c r="D37" s="41"/>
      <c r="E37" s="41"/>
      <c r="F37" s="41"/>
      <c r="G37" s="41"/>
      <c r="H37" s="41"/>
    </row>
  </sheetData>
  <mergeCells count="3">
    <mergeCell ref="A1:E1"/>
    <mergeCell ref="B23:F24"/>
    <mergeCell ref="A22:G22"/>
  </mergeCell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