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iivi\Documents\2018\"/>
    </mc:Choice>
  </mc:AlternateContent>
  <bookViews>
    <workbookView xWindow="0" yWindow="0" windowWidth="10830" windowHeight="9255" tabRatio="500" activeTab="3"/>
  </bookViews>
  <sheets>
    <sheet name="60l õhupüstol" sheetId="1" r:id="rId1"/>
    <sheet name="Edetabel" sheetId="8" r:id="rId2"/>
    <sheet name="Finaal-1-8" sheetId="4" r:id="rId3"/>
    <sheet name="Finaal-9-16" sheetId="3" r:id="rId4"/>
    <sheet name="60l õhupüss" sheetId="2" r:id="rId5"/>
    <sheet name="Liikuv" sheetId="7" r:id="rId6"/>
    <sheet name="žürii" sheetId="5" r:id="rId7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4" i="8" l="1"/>
  <c r="M54" i="8" s="1"/>
  <c r="K55" i="8"/>
  <c r="M55" i="8" s="1"/>
  <c r="K53" i="8"/>
  <c r="M53" i="8" s="1"/>
  <c r="K52" i="8"/>
  <c r="M52" i="8" s="1"/>
  <c r="K51" i="8"/>
  <c r="M51" i="8" s="1"/>
  <c r="K50" i="8"/>
  <c r="M50" i="8" s="1"/>
  <c r="K49" i="8"/>
  <c r="M49" i="8" s="1"/>
  <c r="K48" i="8"/>
  <c r="M48" i="8" s="1"/>
  <c r="K47" i="8"/>
  <c r="M47" i="8" s="1"/>
  <c r="K46" i="8"/>
  <c r="M46" i="8" s="1"/>
  <c r="K45" i="8"/>
  <c r="M45" i="8" s="1"/>
  <c r="K44" i="8"/>
  <c r="M44" i="8" s="1"/>
  <c r="K43" i="8"/>
  <c r="M43" i="8" s="1"/>
  <c r="K42" i="8"/>
  <c r="M42" i="8" s="1"/>
  <c r="K41" i="8"/>
  <c r="M41" i="8" s="1"/>
  <c r="K40" i="8"/>
  <c r="M40" i="8" s="1"/>
  <c r="K39" i="8"/>
  <c r="M39" i="8" s="1"/>
  <c r="K38" i="8"/>
  <c r="M38" i="8" s="1"/>
  <c r="K37" i="8"/>
  <c r="M37" i="8" s="1"/>
  <c r="K36" i="8"/>
  <c r="M36" i="8" s="1"/>
  <c r="K35" i="8"/>
  <c r="M35" i="8" s="1"/>
  <c r="K34" i="8"/>
  <c r="M34" i="8" s="1"/>
  <c r="K33" i="8"/>
  <c r="M33" i="8" s="1"/>
  <c r="K32" i="8"/>
  <c r="M32" i="8" s="1"/>
  <c r="K31" i="8"/>
  <c r="M31" i="8" s="1"/>
  <c r="K30" i="8"/>
  <c r="M30" i="8" s="1"/>
  <c r="K29" i="8"/>
  <c r="M29" i="8" s="1"/>
  <c r="K28" i="8"/>
  <c r="M28" i="8" s="1"/>
  <c r="K27" i="8"/>
  <c r="M27" i="8" s="1"/>
  <c r="K26" i="8"/>
  <c r="M26" i="8" s="1"/>
  <c r="K25" i="8"/>
  <c r="M25" i="8" s="1"/>
  <c r="K24" i="8"/>
  <c r="M24" i="8" s="1"/>
  <c r="K23" i="8"/>
  <c r="M23" i="8" s="1"/>
  <c r="K22" i="8"/>
  <c r="M22" i="8" s="1"/>
  <c r="K21" i="8"/>
  <c r="M21" i="8" s="1"/>
  <c r="K20" i="8"/>
  <c r="M20" i="8" s="1"/>
  <c r="K19" i="8"/>
  <c r="M19" i="8" s="1"/>
  <c r="K18" i="8"/>
  <c r="M18" i="8" s="1"/>
  <c r="K17" i="8"/>
  <c r="M17" i="8" s="1"/>
  <c r="K16" i="8"/>
  <c r="M16" i="8" s="1"/>
  <c r="K15" i="8"/>
  <c r="M15" i="8" s="1"/>
  <c r="K14" i="8"/>
  <c r="M14" i="8" s="1"/>
  <c r="K13" i="8"/>
  <c r="M13" i="8" s="1"/>
  <c r="K12" i="8"/>
  <c r="M12" i="8" s="1"/>
  <c r="K11" i="8"/>
  <c r="M11" i="8" s="1"/>
  <c r="K10" i="8"/>
  <c r="M10" i="8" s="1"/>
  <c r="K9" i="8"/>
  <c r="M9" i="8" s="1"/>
  <c r="K8" i="8"/>
  <c r="M8" i="8" s="1"/>
  <c r="K7" i="8"/>
  <c r="M7" i="8" s="1"/>
  <c r="K6" i="8"/>
  <c r="M6" i="8" s="1"/>
  <c r="K5" i="8"/>
  <c r="M5" i="8" s="1"/>
  <c r="K4" i="8"/>
  <c r="M4" i="8" s="1"/>
  <c r="M54" i="4"/>
  <c r="D54" i="4"/>
  <c r="E54" i="4"/>
  <c r="M47" i="4"/>
  <c r="D47" i="4"/>
  <c r="E47" i="4"/>
  <c r="F47" i="4"/>
  <c r="M40" i="4"/>
  <c r="D40" i="4"/>
  <c r="E40" i="4"/>
  <c r="F40" i="4"/>
  <c r="G40" i="4"/>
  <c r="M33" i="4"/>
  <c r="D33" i="4"/>
  <c r="E33" i="4"/>
  <c r="F33" i="4"/>
  <c r="G33" i="4"/>
  <c r="H33" i="4"/>
  <c r="I33" i="4"/>
  <c r="J33" i="4"/>
  <c r="K33" i="4"/>
  <c r="M26" i="4"/>
  <c r="D26" i="4"/>
  <c r="E26" i="4"/>
  <c r="F26" i="4"/>
  <c r="G26" i="4"/>
  <c r="H26" i="4"/>
  <c r="I26" i="4"/>
  <c r="J26" i="4"/>
  <c r="K26" i="4"/>
  <c r="M19" i="4"/>
  <c r="D19" i="4"/>
  <c r="E19" i="4"/>
  <c r="F19" i="4"/>
  <c r="G19" i="4"/>
  <c r="H19" i="4"/>
  <c r="I19" i="4"/>
  <c r="J19" i="4"/>
  <c r="K19" i="4"/>
  <c r="M12" i="4"/>
  <c r="D12" i="4"/>
  <c r="E12" i="4"/>
  <c r="F12" i="4"/>
  <c r="G12" i="4"/>
  <c r="H12" i="4"/>
  <c r="I12" i="4"/>
  <c r="J12" i="4"/>
  <c r="K12" i="4"/>
  <c r="M5" i="4"/>
  <c r="D5" i="4"/>
  <c r="E5" i="4"/>
  <c r="F5" i="4"/>
  <c r="G5" i="4"/>
  <c r="H5" i="4"/>
  <c r="I5" i="4"/>
  <c r="J5" i="4"/>
  <c r="K5" i="4"/>
  <c r="M54" i="3"/>
  <c r="D54" i="3"/>
  <c r="E54" i="3"/>
  <c r="M47" i="3"/>
  <c r="D47" i="3"/>
  <c r="E47" i="3"/>
  <c r="F47" i="3"/>
  <c r="M40" i="3"/>
  <c r="D40" i="3"/>
  <c r="E40" i="3"/>
  <c r="F40" i="3"/>
  <c r="G40" i="3"/>
  <c r="M33" i="3"/>
  <c r="D33" i="3"/>
  <c r="E33" i="3"/>
  <c r="F33" i="3"/>
  <c r="G33" i="3"/>
  <c r="H33" i="3"/>
  <c r="M26" i="3"/>
  <c r="D26" i="3"/>
  <c r="E26" i="3"/>
  <c r="F26" i="3"/>
  <c r="G26" i="3"/>
  <c r="H26" i="3"/>
  <c r="I26" i="3"/>
  <c r="D19" i="3"/>
  <c r="E19" i="3"/>
  <c r="F19" i="3"/>
  <c r="G19" i="3"/>
  <c r="H19" i="3"/>
  <c r="I19" i="3"/>
  <c r="J19" i="3"/>
  <c r="D12" i="3"/>
  <c r="E12" i="3"/>
  <c r="F12" i="3"/>
  <c r="G12" i="3"/>
  <c r="H12" i="3"/>
  <c r="I12" i="3"/>
  <c r="J12" i="3"/>
  <c r="K12" i="3"/>
  <c r="M5" i="3"/>
  <c r="D5" i="3"/>
  <c r="E5" i="3"/>
  <c r="F5" i="3"/>
  <c r="G5" i="3"/>
  <c r="H5" i="3"/>
  <c r="I5" i="3"/>
  <c r="J5" i="3"/>
  <c r="K5" i="3"/>
</calcChain>
</file>

<file path=xl/sharedStrings.xml><?xml version="1.0" encoding="utf-8"?>
<sst xmlns="http://schemas.openxmlformats.org/spreadsheetml/2006/main" count="641" uniqueCount="271">
  <si>
    <t xml:space="preserve">60l Õhupüstol </t>
  </si>
  <si>
    <t>Koht</t>
  </si>
  <si>
    <t>Eesnimi</t>
  </si>
  <si>
    <t>Perenimi</t>
  </si>
  <si>
    <t>S.a.</t>
  </si>
  <si>
    <t>Klubi</t>
  </si>
  <si>
    <t>Seeriad</t>
  </si>
  <si>
    <t>Σ</t>
  </si>
  <si>
    <t>I</t>
  </si>
  <si>
    <t>Reijo</t>
  </si>
  <si>
    <t>VIROLAINEN</t>
  </si>
  <si>
    <t>Elva LSK</t>
  </si>
  <si>
    <t>II</t>
  </si>
  <si>
    <t>Kristen</t>
  </si>
  <si>
    <t>MADISSOO</t>
  </si>
  <si>
    <t>KL MäLK</t>
  </si>
  <si>
    <t>III</t>
  </si>
  <si>
    <t>Raul</t>
  </si>
  <si>
    <t>ERK</t>
  </si>
  <si>
    <t>4.</t>
  </si>
  <si>
    <t>Peeter</t>
  </si>
  <si>
    <t>OLESK</t>
  </si>
  <si>
    <t>5.</t>
  </si>
  <si>
    <t>Marek</t>
  </si>
  <si>
    <t>MULTRAM</t>
  </si>
  <si>
    <t>Kaiu LK</t>
  </si>
  <si>
    <t>6.</t>
  </si>
  <si>
    <t>Hilari</t>
  </si>
  <si>
    <t>JUCHNEWITSCH</t>
  </si>
  <si>
    <t>7.</t>
  </si>
  <si>
    <t>Kirill</t>
  </si>
  <si>
    <t>LEPMAN</t>
  </si>
  <si>
    <t>Valga LK</t>
  </si>
  <si>
    <t>8.</t>
  </si>
  <si>
    <t>Arles</t>
  </si>
  <si>
    <t>TAAL</t>
  </si>
  <si>
    <t>SK Haapsalu</t>
  </si>
  <si>
    <t>9.</t>
  </si>
  <si>
    <t>Heili</t>
  </si>
  <si>
    <t>LEPP</t>
  </si>
  <si>
    <t>10.</t>
  </si>
  <si>
    <t>Tarmo</t>
  </si>
  <si>
    <t>TUI</t>
  </si>
  <si>
    <t>11.</t>
  </si>
  <si>
    <t>Raoul</t>
  </si>
  <si>
    <t>RAIDNA</t>
  </si>
  <si>
    <t>12.</t>
  </si>
  <si>
    <t>Nemo</t>
  </si>
  <si>
    <t>TABUR</t>
  </si>
  <si>
    <t>13.</t>
  </si>
  <si>
    <t>Arvi</t>
  </si>
  <si>
    <t>SAAR</t>
  </si>
  <si>
    <t>14.</t>
  </si>
  <si>
    <t>Alina</t>
  </si>
  <si>
    <t>KOVALJOVA</t>
  </si>
  <si>
    <t>15.</t>
  </si>
  <si>
    <t>Roland</t>
  </si>
  <si>
    <t>MAIMRE</t>
  </si>
  <si>
    <t>16.</t>
  </si>
  <si>
    <t>Vello</t>
  </si>
  <si>
    <t>KARJA</t>
  </si>
  <si>
    <t>17.</t>
  </si>
  <si>
    <t>Margus</t>
  </si>
  <si>
    <t>UHEK</t>
  </si>
  <si>
    <t>18.</t>
  </si>
  <si>
    <t>Elmet</t>
  </si>
  <si>
    <t>ORASSON</t>
  </si>
  <si>
    <t>19.</t>
  </si>
  <si>
    <t>Natalia</t>
  </si>
  <si>
    <t>BAKOS</t>
  </si>
  <si>
    <t>20.</t>
  </si>
  <si>
    <t>REBANE</t>
  </si>
  <si>
    <t>21.</t>
  </si>
  <si>
    <t>Märt</t>
  </si>
  <si>
    <t>ORRO</t>
  </si>
  <si>
    <t>22.</t>
  </si>
  <si>
    <t>Erki</t>
  </si>
  <si>
    <t>SILLAKIVI</t>
  </si>
  <si>
    <t>Põlva LSK</t>
  </si>
  <si>
    <t>23.</t>
  </si>
  <si>
    <t>Endel</t>
  </si>
  <si>
    <t>JÄRV</t>
  </si>
  <si>
    <t>24.</t>
  </si>
  <si>
    <t>Mihkel</t>
  </si>
  <si>
    <t>KASEMETS</t>
  </si>
  <si>
    <t>25.</t>
  </si>
  <si>
    <t>Toomas</t>
  </si>
  <si>
    <t>ILI</t>
  </si>
  <si>
    <t>26.</t>
  </si>
  <si>
    <t>Kristian</t>
  </si>
  <si>
    <t>MOOR</t>
  </si>
  <si>
    <t>27.</t>
  </si>
  <si>
    <t>Andrus</t>
  </si>
  <si>
    <t>AHVEN</t>
  </si>
  <si>
    <t>KL</t>
  </si>
  <si>
    <t>28.</t>
  </si>
  <si>
    <t>Matti</t>
  </si>
  <si>
    <t>KANEP</t>
  </si>
  <si>
    <t>29.</t>
  </si>
  <si>
    <t>Robert</t>
  </si>
  <si>
    <t>MIRSKI</t>
  </si>
  <si>
    <t>30.</t>
  </si>
  <si>
    <t>Merike</t>
  </si>
  <si>
    <t>KLEMENT</t>
  </si>
  <si>
    <t>31.</t>
  </si>
  <si>
    <t>Illo</t>
  </si>
  <si>
    <t>TALUR</t>
  </si>
  <si>
    <t>32.</t>
  </si>
  <si>
    <t>Lembit</t>
  </si>
  <si>
    <t>PEETRI</t>
  </si>
  <si>
    <t>33.</t>
  </si>
  <si>
    <t>KAASIKU</t>
  </si>
  <si>
    <t>34.</t>
  </si>
  <si>
    <t>Paavo</t>
  </si>
  <si>
    <t>ROOBA</t>
  </si>
  <si>
    <t>35.</t>
  </si>
  <si>
    <t>Enar</t>
  </si>
  <si>
    <t>PAJULA</t>
  </si>
  <si>
    <t>Ind.</t>
  </si>
  <si>
    <t>36.</t>
  </si>
  <si>
    <t>Margot</t>
  </si>
  <si>
    <t>NIGUMANN</t>
  </si>
  <si>
    <t xml:space="preserve">60l Õhupüss </t>
  </si>
  <si>
    <t>Taavi</t>
  </si>
  <si>
    <t>MEINBERG</t>
  </si>
  <si>
    <t>Andres</t>
  </si>
  <si>
    <t>HUNT</t>
  </si>
  <si>
    <t>Olivia-Stella</t>
  </si>
  <si>
    <t>SALM</t>
  </si>
  <si>
    <t>Martin</t>
  </si>
  <si>
    <t>VENDELIN</t>
  </si>
  <si>
    <t>Kaur</t>
  </si>
  <si>
    <t>LAURIMAA</t>
  </si>
  <si>
    <t>Raivo</t>
  </si>
  <si>
    <t>ROOSILEHT</t>
  </si>
  <si>
    <t>Jüri</t>
  </si>
  <si>
    <t>KILVITS</t>
  </si>
  <si>
    <t>Pärnumaa KL</t>
  </si>
  <si>
    <t>Kaitsejõudude SK</t>
  </si>
  <si>
    <t>40l õhupüstol naised</t>
  </si>
  <si>
    <t>Eesti MV kvalifikatsiooniks</t>
  </si>
  <si>
    <t>10*</t>
  </si>
  <si>
    <t>Kontrolllaskmine</t>
  </si>
  <si>
    <t>Jrk</t>
  </si>
  <si>
    <t>1.</t>
  </si>
  <si>
    <t>2.</t>
  </si>
  <si>
    <t>3.</t>
  </si>
  <si>
    <t>Tulemused täisarvsilmades</t>
  </si>
  <si>
    <t xml:space="preserve">inva </t>
  </si>
  <si>
    <t>inva</t>
  </si>
  <si>
    <t>03. veebr. 2018 Männiku</t>
  </si>
  <si>
    <t>SM</t>
  </si>
  <si>
    <t>Audentese karika finaalvõistlus</t>
  </si>
  <si>
    <t>Audentese karika finaal 9-16 kohad</t>
  </si>
  <si>
    <t>60 lasku õhupüstol</t>
  </si>
  <si>
    <t>Nimi</t>
  </si>
  <si>
    <t>ü.l.</t>
  </si>
  <si>
    <t>Audentese karika finaal 1-8 kohad</t>
  </si>
  <si>
    <t>SK</t>
  </si>
  <si>
    <t>Korralduskomitee:</t>
  </si>
  <si>
    <t>Žürii:</t>
  </si>
  <si>
    <t>Finaalide kohtunik</t>
  </si>
  <si>
    <t>Oliver Kuks</t>
  </si>
  <si>
    <t>Lugemismasinal, Protokollitaja ja Sius:</t>
  </si>
  <si>
    <t>Liivi Erm</t>
  </si>
  <si>
    <t>Abikohtunikud:</t>
  </si>
  <si>
    <t>Merje Tenso</t>
  </si>
  <si>
    <t>SUSS</t>
  </si>
  <si>
    <t>Jaanus</t>
  </si>
  <si>
    <t>MUGU</t>
  </si>
  <si>
    <t>HALLIK</t>
  </si>
  <si>
    <t>Kalev</t>
  </si>
  <si>
    <t>LEEMET</t>
  </si>
  <si>
    <t>Alar</t>
  </si>
  <si>
    <t>HEINSAAR</t>
  </si>
  <si>
    <t>Lemme</t>
  </si>
  <si>
    <t>BERKIS</t>
  </si>
  <si>
    <t>Marit</t>
  </si>
  <si>
    <t>VIIDING</t>
  </si>
  <si>
    <t>30+30l liikuv</t>
  </si>
  <si>
    <t>20+20l vahelduv</t>
  </si>
  <si>
    <t>Tulejoonekohtunik:</t>
  </si>
  <si>
    <t>Sponsorid:</t>
  </si>
  <si>
    <t>Mart Puusepp</t>
  </si>
  <si>
    <t>Nemo Tabur</t>
  </si>
  <si>
    <t>Peeter Olesk</t>
  </si>
  <si>
    <t>Arles Taal</t>
  </si>
  <si>
    <t xml:space="preserve">Täname isikliku panuse eest: </t>
  </si>
  <si>
    <t>Elmet Orasson</t>
  </si>
  <si>
    <t>Arvi Saar</t>
  </si>
  <si>
    <t>Toomas Ili</t>
  </si>
  <si>
    <t>Peeter Rebane</t>
  </si>
  <si>
    <t>Rudolf Ankipov</t>
  </si>
  <si>
    <t>Aavo Pekri</t>
  </si>
  <si>
    <t>Karin Muru</t>
  </si>
  <si>
    <t>Kaitseliidu Tallinna malev</t>
  </si>
  <si>
    <t>Cramo Estonia AS</t>
  </si>
  <si>
    <t>Finaalipäev 03.02.18</t>
  </si>
  <si>
    <t>Perekonnanimi</t>
  </si>
  <si>
    <t>Kokku</t>
  </si>
  <si>
    <t>Virolainen</t>
  </si>
  <si>
    <t>Olesk</t>
  </si>
  <si>
    <t>KJSK</t>
  </si>
  <si>
    <t>Madissoo</t>
  </si>
  <si>
    <t>Erk</t>
  </si>
  <si>
    <t>Multram</t>
  </si>
  <si>
    <t>Lepman</t>
  </si>
  <si>
    <t>Taal</t>
  </si>
  <si>
    <t>Haapsalu SK</t>
  </si>
  <si>
    <t>Tabur</t>
  </si>
  <si>
    <t>Lepp</t>
  </si>
  <si>
    <t>Saar</t>
  </si>
  <si>
    <t>Raidna</t>
  </si>
  <si>
    <t>Juchnewitsch</t>
  </si>
  <si>
    <t>Maimre</t>
  </si>
  <si>
    <t>Sillakivi</t>
  </si>
  <si>
    <t>Tui</t>
  </si>
  <si>
    <t xml:space="preserve">Endel </t>
  </si>
  <si>
    <t>Järv</t>
  </si>
  <si>
    <t>Karja</t>
  </si>
  <si>
    <t>Kovaljova</t>
  </si>
  <si>
    <t>Uhek</t>
  </si>
  <si>
    <t xml:space="preserve">Märt </t>
  </si>
  <si>
    <t>Orro</t>
  </si>
  <si>
    <t>Bakos</t>
  </si>
  <si>
    <t>Rebane</t>
  </si>
  <si>
    <t xml:space="preserve">Elmet </t>
  </si>
  <si>
    <t>Orasson</t>
  </si>
  <si>
    <t>Ili</t>
  </si>
  <si>
    <t>Kasemets</t>
  </si>
  <si>
    <t>Kanep</t>
  </si>
  <si>
    <t>Moor</t>
  </si>
  <si>
    <t>Mirski</t>
  </si>
  <si>
    <t>Talur</t>
  </si>
  <si>
    <t>Klement</t>
  </si>
  <si>
    <t>Ahven</t>
  </si>
  <si>
    <t>Nõmme mlv.</t>
  </si>
  <si>
    <t>Rooba</t>
  </si>
  <si>
    <t>Kaasiku</t>
  </si>
  <si>
    <t>Pajula</t>
  </si>
  <si>
    <t>Nigumann</t>
  </si>
  <si>
    <t>Rain</t>
  </si>
  <si>
    <t>Fred</t>
  </si>
  <si>
    <t>Raukas</t>
  </si>
  <si>
    <t>Dmitri</t>
  </si>
  <si>
    <t>Maksimov</t>
  </si>
  <si>
    <t>Narva LSK</t>
  </si>
  <si>
    <t>Lauri</t>
  </si>
  <si>
    <t>Abel</t>
  </si>
  <si>
    <t>Andresson</t>
  </si>
  <si>
    <t>Triin</t>
  </si>
  <si>
    <t>Tähtla</t>
  </si>
  <si>
    <t>Hannes</t>
  </si>
  <si>
    <t>Priks</t>
  </si>
  <si>
    <t>Mikkiver</t>
  </si>
  <si>
    <t>TAK SK</t>
  </si>
  <si>
    <t>Lydia</t>
  </si>
  <si>
    <t>Kurus</t>
  </si>
  <si>
    <t>Kristel</t>
  </si>
  <si>
    <t>Anna</t>
  </si>
  <si>
    <t>Kulešova</t>
  </si>
  <si>
    <t>Dorožkov</t>
  </si>
  <si>
    <t>Liisa Greta</t>
  </si>
  <si>
    <t>Koppelmaa</t>
  </si>
  <si>
    <t>Mitt</t>
  </si>
  <si>
    <t>Vahur</t>
  </si>
  <si>
    <t>Kase</t>
  </si>
  <si>
    <t>Aljona</t>
  </si>
  <si>
    <t>Sergejeva</t>
  </si>
  <si>
    <t>Peetri</t>
  </si>
  <si>
    <t>2017/2018 Audentese karikavõistluse edetabel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</si>
</sst>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color indexed="0"/>
      <name val="Verdana"/>
      <charset val="1"/>
    </font>
    <font>
      <b/>
      <sz val="16"/>
      <name val="Times New Roman"/>
      <charset val="161"/>
    </font>
    <font>
      <b/>
      <sz val="12"/>
      <name val="Times New Roman"/>
      <charset val="161"/>
    </font>
    <font>
      <i/>
      <u/>
      <sz val="12"/>
      <name val="Times New Roman"/>
      <charset val="161"/>
    </font>
    <font>
      <sz val="12"/>
      <name val="Times New Roman"/>
      <charset val="16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1"/>
      <color rgb="FFC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indexed="0"/>
      <name val="Calibri"/>
      <family val="2"/>
      <charset val="186"/>
      <scheme val="minor"/>
    </font>
    <font>
      <b/>
      <sz val="11"/>
      <color indexed="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/>
    <xf numFmtId="164" fontId="4" fillId="0" borderId="0" xfId="0" applyNumberFormat="1" applyFont="1"/>
    <xf numFmtId="0" fontId="1" fillId="0" borderId="0" xfId="0" applyFont="1" applyAlignme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13" fillId="0" borderId="0" xfId="0" applyFont="1" applyAlignme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16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1" xfId="0" applyFont="1" applyFill="1" applyBorder="1"/>
    <xf numFmtId="0" fontId="17" fillId="0" borderId="1" xfId="0" applyFont="1" applyBorder="1"/>
    <xf numFmtId="0" fontId="16" fillId="0" borderId="1" xfId="0" applyFont="1" applyBorder="1" applyAlignment="1"/>
    <xf numFmtId="0" fontId="16" fillId="0" borderId="1" xfId="0" applyFont="1" applyBorder="1" applyAlignment="1">
      <alignment horizontal="left"/>
    </xf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horizontal="left"/>
    </xf>
    <xf numFmtId="0" fontId="18" fillId="0" borderId="1" xfId="0" applyFont="1" applyFill="1" applyBorder="1" applyAlignment="1"/>
    <xf numFmtId="0" fontId="18" fillId="0" borderId="1" xfId="0" applyFont="1" applyFill="1" applyBorder="1" applyAlignment="1">
      <alignment horizontal="left"/>
    </xf>
    <xf numFmtId="0" fontId="18" fillId="0" borderId="1" xfId="0" applyFont="1" applyBorder="1" applyAlignment="1"/>
    <xf numFmtId="0" fontId="18" fillId="3" borderId="1" xfId="0" applyFont="1" applyFill="1" applyBorder="1" applyAlignment="1"/>
    <xf numFmtId="0" fontId="18" fillId="3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wrapText="1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6" fillId="0" borderId="1" xfId="0" applyFont="1" applyBorder="1"/>
    <xf numFmtId="0" fontId="20" fillId="0" borderId="1" xfId="0" applyFont="1" applyBorder="1"/>
    <xf numFmtId="0" fontId="20" fillId="0" borderId="1" xfId="0" applyFont="1" applyFill="1" applyBorder="1"/>
    <xf numFmtId="0" fontId="20" fillId="0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0" fontId="5" fillId="0" borderId="0" xfId="0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6">
    <dxf>
      <font>
        <b val="0"/>
        <i val="0"/>
        <color theme="1"/>
      </font>
    </dxf>
    <dxf>
      <font>
        <b/>
        <i val="0"/>
        <color theme="1"/>
      </font>
    </dxf>
    <dxf>
      <font>
        <b/>
        <i val="0"/>
        <color rgb="FFC00000"/>
      </font>
    </dxf>
    <dxf>
      <font>
        <b val="0"/>
        <i val="0"/>
        <color theme="1"/>
      </font>
    </dxf>
    <dxf>
      <font>
        <b/>
        <i val="0"/>
        <color theme="1"/>
      </font>
    </dxf>
    <dxf>
      <font>
        <b/>
        <i val="0"/>
        <color rgb="FFC00000"/>
      </font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317500</xdr:colOff>
      <xdr:row>11</xdr:row>
      <xdr:rowOff>25400</xdr:rowOff>
    </xdr:from>
    <xdr:to>
      <xdr:col>6</xdr:col>
      <xdr:colOff>88900</xdr:colOff>
      <xdr:row>22</xdr:row>
      <xdr:rowOff>63500</xdr:rowOff>
    </xdr:to>
    <xdr:pic>
      <xdr:nvPicPr>
        <xdr:cNvPr id="10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9600" y="2273300"/>
          <a:ext cx="17907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673100</xdr:colOff>
      <xdr:row>31</xdr:row>
      <xdr:rowOff>38100</xdr:rowOff>
    </xdr:from>
    <xdr:to>
      <xdr:col>6</xdr:col>
      <xdr:colOff>38100</xdr:colOff>
      <xdr:row>35</xdr:row>
      <xdr:rowOff>127000</xdr:rowOff>
    </xdr:to>
    <xdr:pic>
      <xdr:nvPicPr>
        <xdr:cNvPr id="1051" name="Picture 3" descr="Pildiotsingu cramo tulemu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6311900"/>
          <a:ext cx="42164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7"/>
  <sheetViews>
    <sheetView workbookViewId="0">
      <selection activeCell="A2" sqref="A2"/>
    </sheetView>
  </sheetViews>
  <sheetFormatPr defaultColWidth="8.875" defaultRowHeight="12.75" x14ac:dyDescent="0.2"/>
  <cols>
    <col min="1" max="1" width="4.125" customWidth="1"/>
    <col min="2" max="2" width="7.5" customWidth="1"/>
    <col min="3" max="3" width="15.125" customWidth="1"/>
    <col min="4" max="4" width="4.625" customWidth="1"/>
    <col min="5" max="5" width="14" customWidth="1"/>
    <col min="6" max="9" width="3.875" customWidth="1"/>
    <col min="10" max="10" width="4.625" customWidth="1"/>
    <col min="11" max="11" width="3.875" customWidth="1"/>
    <col min="12" max="12" width="4.875" customWidth="1"/>
    <col min="13" max="13" width="2.625" customWidth="1"/>
    <col min="14" max="14" width="3.625" customWidth="1"/>
    <col min="17" max="36" width="4.875" bestFit="1" customWidth="1"/>
    <col min="37" max="37" width="4.625" customWidth="1"/>
    <col min="38" max="39" width="4.875" bestFit="1" customWidth="1"/>
    <col min="40" max="40" width="4.625" customWidth="1"/>
  </cols>
  <sheetData>
    <row r="1" spans="1:49" ht="20.25" x14ac:dyDescent="0.3">
      <c r="A1" s="61" t="s">
        <v>152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5.75" x14ac:dyDescent="0.25">
      <c r="A2" s="1"/>
      <c r="B2" s="1"/>
      <c r="C2" s="1"/>
      <c r="D2" s="1"/>
      <c r="E2" s="1"/>
      <c r="F2" s="1"/>
      <c r="G2" s="1"/>
      <c r="H2" s="1"/>
      <c r="I2" s="7" t="s">
        <v>150</v>
      </c>
      <c r="J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5.75" x14ac:dyDescent="0.25">
      <c r="A3" s="1"/>
      <c r="B3" s="2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.7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59" t="s">
        <v>6</v>
      </c>
      <c r="G4" s="60"/>
      <c r="H4" s="60"/>
      <c r="I4" s="60"/>
      <c r="J4" s="60"/>
      <c r="K4" s="60"/>
      <c r="L4" s="3" t="s">
        <v>7</v>
      </c>
      <c r="M4" s="9" t="s">
        <v>141</v>
      </c>
      <c r="N4" s="14" t="s">
        <v>94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.75" x14ac:dyDescent="0.25">
      <c r="A5" s="5" t="s">
        <v>8</v>
      </c>
      <c r="B5" s="2" t="s">
        <v>9</v>
      </c>
      <c r="C5" s="10" t="s">
        <v>10</v>
      </c>
      <c r="D5" s="11">
        <v>1976</v>
      </c>
      <c r="E5" s="12" t="s">
        <v>11</v>
      </c>
      <c r="F5" s="4">
        <v>97</v>
      </c>
      <c r="G5" s="4">
        <v>97</v>
      </c>
      <c r="H5" s="4">
        <v>96</v>
      </c>
      <c r="I5" s="4">
        <v>98</v>
      </c>
      <c r="J5" s="4">
        <v>98</v>
      </c>
      <c r="K5" s="4">
        <v>96</v>
      </c>
      <c r="L5" s="5">
        <v>582</v>
      </c>
      <c r="M5" s="9">
        <v>27</v>
      </c>
      <c r="N5" s="13" t="s">
        <v>151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0"/>
      <c r="AK5" s="20"/>
      <c r="AL5" s="20"/>
      <c r="AM5" s="20"/>
      <c r="AN5" s="20"/>
      <c r="AO5" s="1"/>
      <c r="AP5" s="1"/>
      <c r="AQ5" s="1"/>
      <c r="AR5" s="1"/>
      <c r="AS5" s="1"/>
      <c r="AT5" s="1"/>
      <c r="AU5" s="1"/>
      <c r="AV5" s="1"/>
      <c r="AW5" s="1"/>
    </row>
    <row r="6" spans="1:49" ht="15.75" x14ac:dyDescent="0.25">
      <c r="A6" s="5" t="s">
        <v>12</v>
      </c>
      <c r="B6" s="2" t="s">
        <v>13</v>
      </c>
      <c r="C6" s="10" t="s">
        <v>14</v>
      </c>
      <c r="D6" s="11">
        <v>1991</v>
      </c>
      <c r="E6" s="12" t="s">
        <v>15</v>
      </c>
      <c r="F6" s="4">
        <v>94</v>
      </c>
      <c r="G6" s="4">
        <v>94</v>
      </c>
      <c r="H6" s="4">
        <v>97</v>
      </c>
      <c r="I6" s="4">
        <v>94</v>
      </c>
      <c r="J6" s="4">
        <v>92</v>
      </c>
      <c r="K6" s="4">
        <v>95</v>
      </c>
      <c r="L6" s="5">
        <v>566</v>
      </c>
      <c r="M6" s="9">
        <v>23</v>
      </c>
      <c r="N6" s="13" t="s">
        <v>8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20"/>
      <c r="AK6" s="20"/>
      <c r="AL6" s="20"/>
      <c r="AM6" s="20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.75" x14ac:dyDescent="0.25">
      <c r="A7" s="5" t="s">
        <v>16</v>
      </c>
      <c r="B7" s="2" t="s">
        <v>17</v>
      </c>
      <c r="C7" s="10" t="s">
        <v>18</v>
      </c>
      <c r="D7" s="11">
        <v>1978</v>
      </c>
      <c r="E7" s="12" t="s">
        <v>15</v>
      </c>
      <c r="F7" s="4">
        <v>89</v>
      </c>
      <c r="G7" s="4">
        <v>92</v>
      </c>
      <c r="H7" s="4">
        <v>96</v>
      </c>
      <c r="I7" s="4">
        <v>97</v>
      </c>
      <c r="J7" s="4">
        <v>96</v>
      </c>
      <c r="K7" s="4">
        <v>96</v>
      </c>
      <c r="L7" s="5">
        <v>566</v>
      </c>
      <c r="M7" s="9">
        <v>18</v>
      </c>
      <c r="N7" s="13" t="s">
        <v>8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20"/>
      <c r="AK7" s="20"/>
      <c r="AL7" s="20"/>
      <c r="AM7" s="20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.75" x14ac:dyDescent="0.25">
      <c r="A8" s="4" t="s">
        <v>19</v>
      </c>
      <c r="B8" s="1" t="s">
        <v>20</v>
      </c>
      <c r="C8" s="12" t="s">
        <v>21</v>
      </c>
      <c r="D8" s="11">
        <v>1993</v>
      </c>
      <c r="E8" s="12" t="s">
        <v>138</v>
      </c>
      <c r="F8" s="4">
        <v>95</v>
      </c>
      <c r="G8" s="4">
        <v>96</v>
      </c>
      <c r="H8" s="4">
        <v>93</v>
      </c>
      <c r="I8" s="4">
        <v>91</v>
      </c>
      <c r="J8" s="4">
        <v>92</v>
      </c>
      <c r="K8" s="4">
        <v>95</v>
      </c>
      <c r="L8" s="5">
        <v>562</v>
      </c>
      <c r="M8" s="9">
        <v>15</v>
      </c>
      <c r="N8" s="13" t="s">
        <v>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20"/>
      <c r="AK8" s="20"/>
      <c r="AL8" s="20"/>
      <c r="AM8" s="20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.75" x14ac:dyDescent="0.25">
      <c r="A9" s="4" t="s">
        <v>22</v>
      </c>
      <c r="B9" s="1" t="s">
        <v>23</v>
      </c>
      <c r="C9" s="12" t="s">
        <v>24</v>
      </c>
      <c r="D9" s="11">
        <v>1972</v>
      </c>
      <c r="E9" s="12" t="s">
        <v>25</v>
      </c>
      <c r="F9" s="4">
        <v>92</v>
      </c>
      <c r="G9" s="4">
        <v>95</v>
      </c>
      <c r="H9" s="4">
        <v>94</v>
      </c>
      <c r="I9" s="4">
        <v>94</v>
      </c>
      <c r="J9" s="4">
        <v>92</v>
      </c>
      <c r="K9" s="4">
        <v>93</v>
      </c>
      <c r="L9" s="5">
        <v>560</v>
      </c>
      <c r="M9" s="9">
        <v>16</v>
      </c>
      <c r="N9" s="13" t="s">
        <v>8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20"/>
      <c r="AK9" s="20"/>
      <c r="AL9" s="20"/>
      <c r="AM9" s="20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5.75" x14ac:dyDescent="0.25">
      <c r="A10" s="4" t="s">
        <v>26</v>
      </c>
      <c r="B10" s="1" t="s">
        <v>27</v>
      </c>
      <c r="C10" s="12" t="s">
        <v>28</v>
      </c>
      <c r="D10" s="11">
        <v>1973</v>
      </c>
      <c r="E10" s="12" t="s">
        <v>138</v>
      </c>
      <c r="F10" s="4">
        <v>95</v>
      </c>
      <c r="G10" s="4">
        <v>92</v>
      </c>
      <c r="H10" s="4">
        <v>93</v>
      </c>
      <c r="I10" s="4">
        <v>93</v>
      </c>
      <c r="J10" s="4">
        <v>94</v>
      </c>
      <c r="K10" s="4">
        <v>91</v>
      </c>
      <c r="L10" s="5">
        <v>558</v>
      </c>
      <c r="M10" s="9">
        <v>17</v>
      </c>
      <c r="N10" s="13" t="s">
        <v>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5.75" x14ac:dyDescent="0.25">
      <c r="A11" s="4" t="s">
        <v>29</v>
      </c>
      <c r="B11" s="1" t="s">
        <v>30</v>
      </c>
      <c r="C11" s="12" t="s">
        <v>31</v>
      </c>
      <c r="D11" s="11">
        <v>2001</v>
      </c>
      <c r="E11" s="12" t="s">
        <v>32</v>
      </c>
      <c r="F11" s="4">
        <v>95</v>
      </c>
      <c r="G11" s="4">
        <v>92</v>
      </c>
      <c r="H11" s="4">
        <v>92</v>
      </c>
      <c r="I11" s="4">
        <v>93</v>
      </c>
      <c r="J11" s="4">
        <v>91</v>
      </c>
      <c r="K11" s="4">
        <v>93</v>
      </c>
      <c r="L11" s="5">
        <v>556</v>
      </c>
      <c r="M11" s="9">
        <v>16</v>
      </c>
      <c r="N11" s="13" t="s">
        <v>8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.75" x14ac:dyDescent="0.25">
      <c r="A12" s="4" t="s">
        <v>33</v>
      </c>
      <c r="B12" s="1" t="s">
        <v>34</v>
      </c>
      <c r="C12" s="12" t="s">
        <v>35</v>
      </c>
      <c r="D12" s="11">
        <v>1973</v>
      </c>
      <c r="E12" s="12" t="s">
        <v>36</v>
      </c>
      <c r="F12" s="4">
        <v>96</v>
      </c>
      <c r="G12" s="4">
        <v>93</v>
      </c>
      <c r="H12" s="4">
        <v>95</v>
      </c>
      <c r="I12" s="4">
        <v>90</v>
      </c>
      <c r="J12" s="4">
        <v>88</v>
      </c>
      <c r="K12" s="4">
        <v>92</v>
      </c>
      <c r="L12" s="5">
        <v>554</v>
      </c>
      <c r="M12" s="9">
        <v>14</v>
      </c>
      <c r="N12" s="13" t="s">
        <v>12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5.75" x14ac:dyDescent="0.25">
      <c r="A13" s="4" t="s">
        <v>37</v>
      </c>
      <c r="B13" s="1" t="s">
        <v>38</v>
      </c>
      <c r="C13" s="12" t="s">
        <v>39</v>
      </c>
      <c r="D13" s="11">
        <v>1985</v>
      </c>
      <c r="E13" s="12" t="s">
        <v>15</v>
      </c>
      <c r="F13" s="4">
        <v>92</v>
      </c>
      <c r="G13" s="4">
        <v>95</v>
      </c>
      <c r="H13" s="4">
        <v>93</v>
      </c>
      <c r="I13" s="4">
        <v>92</v>
      </c>
      <c r="J13" s="4">
        <v>91</v>
      </c>
      <c r="K13" s="4">
        <v>91</v>
      </c>
      <c r="L13" s="5">
        <v>554</v>
      </c>
      <c r="M13" s="9">
        <v>9</v>
      </c>
      <c r="N13" s="13" t="s">
        <v>12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5.75" x14ac:dyDescent="0.25">
      <c r="A14" s="4" t="s">
        <v>40</v>
      </c>
      <c r="B14" s="1" t="s">
        <v>41</v>
      </c>
      <c r="C14" s="12" t="s">
        <v>42</v>
      </c>
      <c r="D14" s="11">
        <v>1977</v>
      </c>
      <c r="E14" s="12" t="s">
        <v>15</v>
      </c>
      <c r="F14" s="4">
        <v>92</v>
      </c>
      <c r="G14" s="4">
        <v>91</v>
      </c>
      <c r="H14" s="4">
        <v>93</v>
      </c>
      <c r="I14" s="4">
        <v>93</v>
      </c>
      <c r="J14" s="4">
        <v>93</v>
      </c>
      <c r="K14" s="4">
        <v>91</v>
      </c>
      <c r="L14" s="5">
        <v>553</v>
      </c>
      <c r="M14" s="9">
        <v>12</v>
      </c>
      <c r="N14" s="13" t="s">
        <v>12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5.75" x14ac:dyDescent="0.25">
      <c r="A15" s="4" t="s">
        <v>43</v>
      </c>
      <c r="B15" s="1" t="s">
        <v>44</v>
      </c>
      <c r="C15" s="12" t="s">
        <v>45</v>
      </c>
      <c r="D15" s="11">
        <v>1973</v>
      </c>
      <c r="E15" s="12" t="s">
        <v>138</v>
      </c>
      <c r="F15" s="4">
        <v>87</v>
      </c>
      <c r="G15" s="4">
        <v>91</v>
      </c>
      <c r="H15" s="4">
        <v>95</v>
      </c>
      <c r="I15" s="4">
        <v>93</v>
      </c>
      <c r="J15" s="4">
        <v>95</v>
      </c>
      <c r="K15" s="4">
        <v>90</v>
      </c>
      <c r="L15" s="5">
        <v>551</v>
      </c>
      <c r="M15" s="9">
        <v>17</v>
      </c>
      <c r="N15" s="13" t="s">
        <v>12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5.75" x14ac:dyDescent="0.25">
      <c r="A16" s="4" t="s">
        <v>46</v>
      </c>
      <c r="B16" s="1" t="s">
        <v>47</v>
      </c>
      <c r="C16" s="12" t="s">
        <v>48</v>
      </c>
      <c r="D16" s="11">
        <v>1983</v>
      </c>
      <c r="E16" s="12" t="s">
        <v>15</v>
      </c>
      <c r="F16" s="4">
        <v>91</v>
      </c>
      <c r="G16" s="4">
        <v>92</v>
      </c>
      <c r="H16" s="4">
        <v>90</v>
      </c>
      <c r="I16" s="4">
        <v>92</v>
      </c>
      <c r="J16" s="4">
        <v>93</v>
      </c>
      <c r="K16" s="4">
        <v>92</v>
      </c>
      <c r="L16" s="5">
        <v>550</v>
      </c>
      <c r="M16" s="9">
        <v>8</v>
      </c>
      <c r="N16" s="13" t="s">
        <v>12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5.75" x14ac:dyDescent="0.25">
      <c r="A17" s="4" t="s">
        <v>49</v>
      </c>
      <c r="B17" s="1" t="s">
        <v>50</v>
      </c>
      <c r="C17" s="12" t="s">
        <v>51</v>
      </c>
      <c r="D17" s="11">
        <v>1976</v>
      </c>
      <c r="E17" s="12" t="s">
        <v>15</v>
      </c>
      <c r="F17" s="4">
        <v>92</v>
      </c>
      <c r="G17" s="4">
        <v>92</v>
      </c>
      <c r="H17" s="4">
        <v>95</v>
      </c>
      <c r="I17" s="4">
        <v>85</v>
      </c>
      <c r="J17" s="4">
        <v>93</v>
      </c>
      <c r="K17" s="4">
        <v>91</v>
      </c>
      <c r="L17" s="5">
        <v>548</v>
      </c>
      <c r="M17" s="9">
        <v>12</v>
      </c>
      <c r="N17" s="13" t="s">
        <v>12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5.75" x14ac:dyDescent="0.25">
      <c r="A18" s="4" t="s">
        <v>52</v>
      </c>
      <c r="B18" s="1" t="s">
        <v>53</v>
      </c>
      <c r="C18" s="12" t="s">
        <v>54</v>
      </c>
      <c r="D18" s="11">
        <v>2001</v>
      </c>
      <c r="E18" s="12" t="s">
        <v>15</v>
      </c>
      <c r="F18" s="4">
        <v>91</v>
      </c>
      <c r="G18" s="4">
        <v>91</v>
      </c>
      <c r="H18" s="4">
        <v>88</v>
      </c>
      <c r="I18" s="4">
        <v>94</v>
      </c>
      <c r="J18" s="4">
        <v>88</v>
      </c>
      <c r="K18" s="4">
        <v>94</v>
      </c>
      <c r="L18" s="5">
        <v>546</v>
      </c>
      <c r="M18" s="9">
        <v>17</v>
      </c>
      <c r="N18" s="13" t="s">
        <v>12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5.75" x14ac:dyDescent="0.25">
      <c r="A19" s="4" t="s">
        <v>55</v>
      </c>
      <c r="B19" s="1" t="s">
        <v>56</v>
      </c>
      <c r="C19" s="12" t="s">
        <v>57</v>
      </c>
      <c r="D19" s="11">
        <v>1973</v>
      </c>
      <c r="E19" s="12" t="s">
        <v>15</v>
      </c>
      <c r="F19" s="4">
        <v>85</v>
      </c>
      <c r="G19" s="4">
        <v>90</v>
      </c>
      <c r="H19" s="4">
        <v>95</v>
      </c>
      <c r="I19" s="4">
        <v>93</v>
      </c>
      <c r="J19" s="4">
        <v>90</v>
      </c>
      <c r="K19" s="4">
        <v>92</v>
      </c>
      <c r="L19" s="5">
        <v>545</v>
      </c>
      <c r="M19" s="9">
        <v>12</v>
      </c>
      <c r="N19" s="13" t="s">
        <v>12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5.75" x14ac:dyDescent="0.25">
      <c r="A20" s="4" t="s">
        <v>58</v>
      </c>
      <c r="B20" s="1" t="s">
        <v>59</v>
      </c>
      <c r="C20" s="12" t="s">
        <v>60</v>
      </c>
      <c r="D20" s="11">
        <v>1960</v>
      </c>
      <c r="E20" s="12" t="s">
        <v>15</v>
      </c>
      <c r="F20" s="4">
        <v>92</v>
      </c>
      <c r="G20" s="4">
        <v>94</v>
      </c>
      <c r="H20" s="4">
        <v>89</v>
      </c>
      <c r="I20" s="4">
        <v>92</v>
      </c>
      <c r="J20" s="4">
        <v>86</v>
      </c>
      <c r="K20" s="4">
        <v>91</v>
      </c>
      <c r="L20" s="5">
        <v>544</v>
      </c>
      <c r="M20" s="9">
        <v>9</v>
      </c>
      <c r="N20" s="13" t="s">
        <v>12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15.75" x14ac:dyDescent="0.25">
      <c r="A21" s="4" t="s">
        <v>61</v>
      </c>
      <c r="B21" s="1" t="s">
        <v>62</v>
      </c>
      <c r="C21" s="12" t="s">
        <v>63</v>
      </c>
      <c r="D21" s="11">
        <v>1970</v>
      </c>
      <c r="E21" s="12" t="s">
        <v>15</v>
      </c>
      <c r="F21" s="4">
        <v>93</v>
      </c>
      <c r="G21" s="4">
        <v>91</v>
      </c>
      <c r="H21" s="4">
        <v>88</v>
      </c>
      <c r="I21" s="4">
        <v>89</v>
      </c>
      <c r="J21" s="4">
        <v>90</v>
      </c>
      <c r="K21" s="4">
        <v>93</v>
      </c>
      <c r="L21" s="5">
        <v>544</v>
      </c>
      <c r="M21" s="9">
        <v>7</v>
      </c>
      <c r="N21" s="13" t="s">
        <v>12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ht="15.75" x14ac:dyDescent="0.25">
      <c r="A22" s="4" t="s">
        <v>64</v>
      </c>
      <c r="B22" s="1" t="s">
        <v>65</v>
      </c>
      <c r="C22" s="12" t="s">
        <v>66</v>
      </c>
      <c r="D22" s="11">
        <v>1974</v>
      </c>
      <c r="E22" s="12" t="s">
        <v>15</v>
      </c>
      <c r="F22" s="4">
        <v>89</v>
      </c>
      <c r="G22" s="4">
        <v>89</v>
      </c>
      <c r="H22" s="4">
        <v>88</v>
      </c>
      <c r="I22" s="4">
        <v>89</v>
      </c>
      <c r="J22" s="4">
        <v>91</v>
      </c>
      <c r="K22" s="4">
        <v>96</v>
      </c>
      <c r="L22" s="5">
        <v>542</v>
      </c>
      <c r="M22" s="9">
        <v>10</v>
      </c>
      <c r="N22" s="13" t="s">
        <v>12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ht="15.75" x14ac:dyDescent="0.25">
      <c r="A23" s="4" t="s">
        <v>67</v>
      </c>
      <c r="B23" s="1" t="s">
        <v>68</v>
      </c>
      <c r="C23" s="12" t="s">
        <v>69</v>
      </c>
      <c r="D23" s="11">
        <v>1981</v>
      </c>
      <c r="E23" s="12" t="s">
        <v>15</v>
      </c>
      <c r="F23" s="4">
        <v>90</v>
      </c>
      <c r="G23" s="4">
        <v>93</v>
      </c>
      <c r="H23" s="4">
        <v>89</v>
      </c>
      <c r="I23" s="4">
        <v>90</v>
      </c>
      <c r="J23" s="4">
        <v>88</v>
      </c>
      <c r="K23" s="4">
        <v>91</v>
      </c>
      <c r="L23" s="5">
        <v>541</v>
      </c>
      <c r="M23" s="9">
        <v>7</v>
      </c>
      <c r="N23" s="13" t="s">
        <v>12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15.75" x14ac:dyDescent="0.25">
      <c r="A24" s="4" t="s">
        <v>70</v>
      </c>
      <c r="B24" s="1" t="s">
        <v>20</v>
      </c>
      <c r="C24" s="12" t="s">
        <v>71</v>
      </c>
      <c r="D24" s="11">
        <v>1973</v>
      </c>
      <c r="E24" s="12" t="s">
        <v>15</v>
      </c>
      <c r="F24" s="4">
        <v>82</v>
      </c>
      <c r="G24" s="4">
        <v>93</v>
      </c>
      <c r="H24" s="4">
        <v>90</v>
      </c>
      <c r="I24" s="4">
        <v>94</v>
      </c>
      <c r="J24" s="4">
        <v>92</v>
      </c>
      <c r="K24" s="4">
        <v>89</v>
      </c>
      <c r="L24" s="5">
        <v>540</v>
      </c>
      <c r="M24" s="9">
        <v>16</v>
      </c>
      <c r="N24" s="13" t="s">
        <v>12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15.75" x14ac:dyDescent="0.25">
      <c r="A25" s="4" t="s">
        <v>72</v>
      </c>
      <c r="B25" s="1" t="s">
        <v>73</v>
      </c>
      <c r="C25" s="12" t="s">
        <v>74</v>
      </c>
      <c r="D25" s="11">
        <v>1977</v>
      </c>
      <c r="E25" s="12" t="s">
        <v>15</v>
      </c>
      <c r="F25" s="4">
        <v>97</v>
      </c>
      <c r="G25" s="4">
        <v>91</v>
      </c>
      <c r="H25" s="4">
        <v>81</v>
      </c>
      <c r="I25" s="4">
        <v>91</v>
      </c>
      <c r="J25" s="4">
        <v>91</v>
      </c>
      <c r="K25" s="4">
        <v>86</v>
      </c>
      <c r="L25" s="5">
        <v>537</v>
      </c>
      <c r="M25" s="9">
        <v>11</v>
      </c>
      <c r="N25" s="13" t="s">
        <v>12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15.75" x14ac:dyDescent="0.25">
      <c r="A26" s="4" t="s">
        <v>75</v>
      </c>
      <c r="B26" s="1" t="s">
        <v>76</v>
      </c>
      <c r="C26" s="12" t="s">
        <v>77</v>
      </c>
      <c r="D26" s="11">
        <v>1980</v>
      </c>
      <c r="E26" s="12" t="s">
        <v>78</v>
      </c>
      <c r="F26" s="4">
        <v>90</v>
      </c>
      <c r="G26" s="4">
        <v>92</v>
      </c>
      <c r="H26" s="4">
        <v>89</v>
      </c>
      <c r="I26" s="4">
        <v>91</v>
      </c>
      <c r="J26" s="4">
        <v>84</v>
      </c>
      <c r="K26" s="4">
        <v>90</v>
      </c>
      <c r="L26" s="5">
        <v>536</v>
      </c>
      <c r="M26" s="9">
        <v>9</v>
      </c>
      <c r="N26" s="13" t="s">
        <v>12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ht="15.75" x14ac:dyDescent="0.25">
      <c r="A27" s="4" t="s">
        <v>79</v>
      </c>
      <c r="B27" s="1" t="s">
        <v>80</v>
      </c>
      <c r="C27" s="12" t="s">
        <v>81</v>
      </c>
      <c r="D27" s="11">
        <v>1949</v>
      </c>
      <c r="E27" s="12" t="s">
        <v>15</v>
      </c>
      <c r="F27" s="4">
        <v>89</v>
      </c>
      <c r="G27" s="4">
        <v>90</v>
      </c>
      <c r="H27" s="4">
        <v>91</v>
      </c>
      <c r="I27" s="4">
        <v>94</v>
      </c>
      <c r="J27" s="4">
        <v>85</v>
      </c>
      <c r="K27" s="4">
        <v>87</v>
      </c>
      <c r="L27" s="5">
        <v>536</v>
      </c>
      <c r="M27" s="9">
        <v>8</v>
      </c>
      <c r="N27" s="13" t="s">
        <v>12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ht="15.75" x14ac:dyDescent="0.25">
      <c r="A28" s="4" t="s">
        <v>82</v>
      </c>
      <c r="B28" s="1" t="s">
        <v>83</v>
      </c>
      <c r="C28" s="12" t="s">
        <v>84</v>
      </c>
      <c r="D28" s="11">
        <v>1993</v>
      </c>
      <c r="E28" s="12" t="s">
        <v>78</v>
      </c>
      <c r="F28" s="4">
        <v>88</v>
      </c>
      <c r="G28" s="4">
        <v>91</v>
      </c>
      <c r="H28" s="4">
        <v>89</v>
      </c>
      <c r="I28" s="4">
        <v>88</v>
      </c>
      <c r="J28" s="4">
        <v>87</v>
      </c>
      <c r="K28" s="4">
        <v>85</v>
      </c>
      <c r="L28" s="5">
        <v>528</v>
      </c>
      <c r="M28" s="9">
        <v>4</v>
      </c>
      <c r="N28" s="13" t="s">
        <v>12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ht="15.75" x14ac:dyDescent="0.25">
      <c r="A29" s="4" t="s">
        <v>85</v>
      </c>
      <c r="B29" s="1" t="s">
        <v>86</v>
      </c>
      <c r="C29" s="12" t="s">
        <v>87</v>
      </c>
      <c r="D29" s="11">
        <v>1979</v>
      </c>
      <c r="E29" s="12" t="s">
        <v>15</v>
      </c>
      <c r="F29" s="4">
        <v>86</v>
      </c>
      <c r="G29" s="4">
        <v>87</v>
      </c>
      <c r="H29" s="4">
        <v>87</v>
      </c>
      <c r="I29" s="4">
        <v>88</v>
      </c>
      <c r="J29" s="4">
        <v>87</v>
      </c>
      <c r="K29" s="4">
        <v>90</v>
      </c>
      <c r="L29" s="5">
        <v>525</v>
      </c>
      <c r="M29" s="9">
        <v>7</v>
      </c>
      <c r="N29" s="13" t="s">
        <v>12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ht="15.75" x14ac:dyDescent="0.25">
      <c r="A30" s="4" t="s">
        <v>88</v>
      </c>
      <c r="B30" s="1" t="s">
        <v>89</v>
      </c>
      <c r="C30" s="12" t="s">
        <v>90</v>
      </c>
      <c r="D30" s="11">
        <v>1985</v>
      </c>
      <c r="E30" s="12" t="s">
        <v>15</v>
      </c>
      <c r="F30" s="4">
        <v>88</v>
      </c>
      <c r="G30" s="4">
        <v>87</v>
      </c>
      <c r="H30" s="4">
        <v>85</v>
      </c>
      <c r="I30" s="4">
        <v>87</v>
      </c>
      <c r="J30" s="4">
        <v>84</v>
      </c>
      <c r="K30" s="4">
        <v>80</v>
      </c>
      <c r="L30" s="5">
        <v>511</v>
      </c>
      <c r="M30" s="9">
        <v>7</v>
      </c>
      <c r="N30" s="1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15.75" x14ac:dyDescent="0.25">
      <c r="A31" s="4" t="s">
        <v>91</v>
      </c>
      <c r="B31" s="1" t="s">
        <v>92</v>
      </c>
      <c r="C31" s="12" t="s">
        <v>93</v>
      </c>
      <c r="D31" s="11">
        <v>1980</v>
      </c>
      <c r="E31" s="12" t="s">
        <v>94</v>
      </c>
      <c r="F31" s="4">
        <v>84</v>
      </c>
      <c r="G31" s="4">
        <v>83</v>
      </c>
      <c r="H31" s="4">
        <v>84</v>
      </c>
      <c r="I31" s="4">
        <v>89</v>
      </c>
      <c r="J31" s="4">
        <v>87</v>
      </c>
      <c r="K31" s="4">
        <v>80</v>
      </c>
      <c r="L31" s="5">
        <v>507</v>
      </c>
      <c r="M31" s="9">
        <v>10</v>
      </c>
      <c r="N31" s="1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15.75" x14ac:dyDescent="0.25">
      <c r="A32" s="4" t="s">
        <v>95</v>
      </c>
      <c r="B32" s="1" t="s">
        <v>96</v>
      </c>
      <c r="C32" s="12" t="s">
        <v>97</v>
      </c>
      <c r="D32" s="11">
        <v>1950</v>
      </c>
      <c r="E32" s="12" t="s">
        <v>15</v>
      </c>
      <c r="F32" s="4">
        <v>83</v>
      </c>
      <c r="G32" s="4">
        <v>82</v>
      </c>
      <c r="H32" s="4">
        <v>81</v>
      </c>
      <c r="I32" s="4">
        <v>85</v>
      </c>
      <c r="J32" s="4">
        <v>86</v>
      </c>
      <c r="K32" s="4">
        <v>88</v>
      </c>
      <c r="L32" s="5">
        <v>505</v>
      </c>
      <c r="M32" s="9">
        <v>4</v>
      </c>
      <c r="N32" s="1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ht="15.75" x14ac:dyDescent="0.25">
      <c r="A33" s="4" t="s">
        <v>98</v>
      </c>
      <c r="B33" s="1" t="s">
        <v>99</v>
      </c>
      <c r="C33" s="12" t="s">
        <v>100</v>
      </c>
      <c r="D33" s="11">
        <v>1980</v>
      </c>
      <c r="E33" s="12" t="s">
        <v>15</v>
      </c>
      <c r="F33" s="4">
        <v>95</v>
      </c>
      <c r="G33" s="4">
        <v>73</v>
      </c>
      <c r="H33" s="4">
        <v>87</v>
      </c>
      <c r="I33" s="4">
        <v>85</v>
      </c>
      <c r="J33" s="4">
        <v>80</v>
      </c>
      <c r="K33" s="4">
        <v>82</v>
      </c>
      <c r="L33" s="5">
        <v>502</v>
      </c>
      <c r="M33" s="9">
        <v>6</v>
      </c>
      <c r="N33" s="1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ht="15.75" x14ac:dyDescent="0.25">
      <c r="A34" s="4" t="s">
        <v>101</v>
      </c>
      <c r="B34" s="1" t="s">
        <v>102</v>
      </c>
      <c r="C34" s="12" t="s">
        <v>103</v>
      </c>
      <c r="D34" s="11">
        <v>1980</v>
      </c>
      <c r="E34" s="12" t="s">
        <v>118</v>
      </c>
      <c r="F34" s="4">
        <v>87</v>
      </c>
      <c r="G34" s="4">
        <v>82</v>
      </c>
      <c r="H34" s="4">
        <v>89</v>
      </c>
      <c r="I34" s="4">
        <v>87</v>
      </c>
      <c r="J34" s="4">
        <v>76</v>
      </c>
      <c r="K34" s="4">
        <v>79</v>
      </c>
      <c r="L34" s="5">
        <v>500</v>
      </c>
      <c r="M34" s="9">
        <v>6</v>
      </c>
      <c r="N34" s="1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ht="15.75" x14ac:dyDescent="0.25">
      <c r="A35" s="4" t="s">
        <v>104</v>
      </c>
      <c r="B35" s="1" t="s">
        <v>105</v>
      </c>
      <c r="C35" s="12" t="s">
        <v>106</v>
      </c>
      <c r="D35" s="11">
        <v>1954</v>
      </c>
      <c r="E35" s="12" t="s">
        <v>15</v>
      </c>
      <c r="F35" s="4">
        <v>70</v>
      </c>
      <c r="G35" s="4">
        <v>86</v>
      </c>
      <c r="H35" s="4">
        <v>82</v>
      </c>
      <c r="I35" s="4">
        <v>89</v>
      </c>
      <c r="J35" s="4">
        <v>87</v>
      </c>
      <c r="K35" s="4">
        <v>86</v>
      </c>
      <c r="L35" s="5">
        <v>500</v>
      </c>
      <c r="M35" s="9">
        <v>3</v>
      </c>
      <c r="N35" s="1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ht="15.75" x14ac:dyDescent="0.25">
      <c r="A36" s="4" t="s">
        <v>107</v>
      </c>
      <c r="B36" s="1" t="s">
        <v>108</v>
      </c>
      <c r="C36" s="12" t="s">
        <v>109</v>
      </c>
      <c r="D36" s="11">
        <v>1941</v>
      </c>
      <c r="E36" s="12" t="s">
        <v>137</v>
      </c>
      <c r="F36" s="4">
        <v>81</v>
      </c>
      <c r="G36" s="4">
        <v>72</v>
      </c>
      <c r="H36" s="4">
        <v>80</v>
      </c>
      <c r="I36" s="4">
        <v>86</v>
      </c>
      <c r="J36" s="4">
        <v>82</v>
      </c>
      <c r="K36" s="4">
        <v>90</v>
      </c>
      <c r="L36" s="5">
        <v>491</v>
      </c>
      <c r="M36" s="9">
        <v>6</v>
      </c>
      <c r="N36" s="1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5.75" x14ac:dyDescent="0.25">
      <c r="A37" s="4" t="s">
        <v>110</v>
      </c>
      <c r="B37" s="1" t="s">
        <v>80</v>
      </c>
      <c r="C37" s="12" t="s">
        <v>111</v>
      </c>
      <c r="D37" s="11">
        <v>1944</v>
      </c>
      <c r="E37" s="12" t="s">
        <v>25</v>
      </c>
      <c r="F37" s="4">
        <v>82</v>
      </c>
      <c r="G37" s="4">
        <v>76</v>
      </c>
      <c r="H37" s="4">
        <v>78</v>
      </c>
      <c r="I37" s="4">
        <v>78</v>
      </c>
      <c r="J37" s="4">
        <v>84</v>
      </c>
      <c r="K37" s="4">
        <v>84</v>
      </c>
      <c r="L37" s="5">
        <v>482</v>
      </c>
      <c r="M37" s="9">
        <v>1</v>
      </c>
      <c r="N37" s="1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15.75" x14ac:dyDescent="0.25">
      <c r="A38" s="4" t="s">
        <v>112</v>
      </c>
      <c r="B38" s="1" t="s">
        <v>113</v>
      </c>
      <c r="C38" s="12" t="s">
        <v>114</v>
      </c>
      <c r="D38" s="11">
        <v>1942</v>
      </c>
      <c r="E38" s="12" t="s">
        <v>15</v>
      </c>
      <c r="F38" s="4">
        <v>81</v>
      </c>
      <c r="G38" s="4">
        <v>78</v>
      </c>
      <c r="H38" s="4">
        <v>74</v>
      </c>
      <c r="I38" s="4">
        <v>78</v>
      </c>
      <c r="J38" s="4">
        <v>91</v>
      </c>
      <c r="K38" s="4">
        <v>75</v>
      </c>
      <c r="L38" s="5">
        <v>477</v>
      </c>
      <c r="M38" s="9">
        <v>1</v>
      </c>
      <c r="N38" s="1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ht="15.75" x14ac:dyDescent="0.25">
      <c r="A39" s="4" t="s">
        <v>115</v>
      </c>
      <c r="B39" s="1" t="s">
        <v>116</v>
      </c>
      <c r="C39" s="12" t="s">
        <v>117</v>
      </c>
      <c r="D39" s="11">
        <v>1963</v>
      </c>
      <c r="E39" s="12" t="s">
        <v>118</v>
      </c>
      <c r="F39" s="4">
        <v>76</v>
      </c>
      <c r="G39" s="4">
        <v>77</v>
      </c>
      <c r="H39" s="4">
        <v>76</v>
      </c>
      <c r="I39" s="4">
        <v>80</v>
      </c>
      <c r="J39" s="4">
        <v>75</v>
      </c>
      <c r="K39" s="4">
        <v>77</v>
      </c>
      <c r="L39" s="5">
        <v>461</v>
      </c>
      <c r="M39" s="9">
        <v>2</v>
      </c>
      <c r="N39" s="1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ht="15.75" x14ac:dyDescent="0.25">
      <c r="A40" s="4" t="s">
        <v>119</v>
      </c>
      <c r="B40" s="6" t="s">
        <v>120</v>
      </c>
      <c r="C40" s="12" t="s">
        <v>121</v>
      </c>
      <c r="D40" s="11">
        <v>1972</v>
      </c>
      <c r="E40" s="12" t="s">
        <v>15</v>
      </c>
      <c r="F40" s="4">
        <v>72</v>
      </c>
      <c r="G40" s="4">
        <v>73</v>
      </c>
      <c r="H40" s="4">
        <v>64</v>
      </c>
      <c r="I40" s="4">
        <v>63</v>
      </c>
      <c r="J40" s="4">
        <v>64</v>
      </c>
      <c r="K40" s="4">
        <v>60</v>
      </c>
      <c r="L40" s="5">
        <v>396</v>
      </c>
      <c r="M40" s="9">
        <v>1</v>
      </c>
      <c r="N40" s="1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ht="15.75" x14ac:dyDescent="0.25">
      <c r="A42" s="7" t="s">
        <v>140</v>
      </c>
      <c r="C42" s="1"/>
      <c r="D42" s="7" t="s">
        <v>139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ht="15.75" x14ac:dyDescent="0.25">
      <c r="A43" s="3" t="s">
        <v>1</v>
      </c>
      <c r="B43" s="3" t="s">
        <v>2</v>
      </c>
      <c r="C43" s="3" t="s">
        <v>3</v>
      </c>
      <c r="D43" s="3" t="s">
        <v>4</v>
      </c>
      <c r="E43" s="3" t="s">
        <v>5</v>
      </c>
      <c r="F43" s="59" t="s">
        <v>6</v>
      </c>
      <c r="G43" s="59"/>
      <c r="H43" s="59"/>
      <c r="I43" s="59"/>
      <c r="J43" s="3" t="s">
        <v>7</v>
      </c>
      <c r="K43" s="14" t="s">
        <v>94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ht="15.75" x14ac:dyDescent="0.25">
      <c r="A44" s="5" t="s">
        <v>8</v>
      </c>
      <c r="B44" s="1" t="s">
        <v>38</v>
      </c>
      <c r="C44" s="12" t="s">
        <v>39</v>
      </c>
      <c r="D44" s="11">
        <v>1985</v>
      </c>
      <c r="E44" s="12" t="s">
        <v>15</v>
      </c>
      <c r="F44" s="4">
        <v>92</v>
      </c>
      <c r="G44" s="4">
        <v>95</v>
      </c>
      <c r="H44" s="4">
        <v>93</v>
      </c>
      <c r="I44" s="4">
        <v>92</v>
      </c>
      <c r="J44" s="5">
        <v>372</v>
      </c>
      <c r="K44" s="13" t="s">
        <v>8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ht="15.75" x14ac:dyDescent="0.25">
      <c r="A45" s="5" t="s">
        <v>12</v>
      </c>
      <c r="B45" s="1" t="s">
        <v>53</v>
      </c>
      <c r="C45" s="12" t="s">
        <v>54</v>
      </c>
      <c r="D45" s="11">
        <v>2001</v>
      </c>
      <c r="E45" s="12" t="s">
        <v>15</v>
      </c>
      <c r="F45" s="4">
        <v>91</v>
      </c>
      <c r="G45" s="4">
        <v>91</v>
      </c>
      <c r="H45" s="4">
        <v>88</v>
      </c>
      <c r="I45" s="4">
        <v>94</v>
      </c>
      <c r="J45" s="5">
        <v>364</v>
      </c>
      <c r="K45" s="13" t="s">
        <v>8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ht="15.75" x14ac:dyDescent="0.25">
      <c r="A46" s="5" t="s">
        <v>16</v>
      </c>
      <c r="B46" s="1" t="s">
        <v>68</v>
      </c>
      <c r="C46" s="12" t="s">
        <v>69</v>
      </c>
      <c r="D46" s="11">
        <v>1981</v>
      </c>
      <c r="E46" s="12" t="s">
        <v>15</v>
      </c>
      <c r="F46" s="4">
        <v>90</v>
      </c>
      <c r="G46" s="4">
        <v>93</v>
      </c>
      <c r="H46" s="4">
        <v>89</v>
      </c>
      <c r="I46" s="4">
        <v>90</v>
      </c>
      <c r="J46" s="5">
        <v>362</v>
      </c>
      <c r="K46" s="13" t="s">
        <v>8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5.75" x14ac:dyDescent="0.25">
      <c r="A47" s="4" t="s">
        <v>19</v>
      </c>
      <c r="B47" s="1" t="s">
        <v>102</v>
      </c>
      <c r="C47" s="12" t="s">
        <v>103</v>
      </c>
      <c r="D47" s="11">
        <v>1980</v>
      </c>
      <c r="E47" s="12" t="s">
        <v>118</v>
      </c>
      <c r="F47" s="4">
        <v>87</v>
      </c>
      <c r="G47" s="4">
        <v>82</v>
      </c>
      <c r="H47" s="4">
        <v>89</v>
      </c>
      <c r="I47" s="4">
        <v>87</v>
      </c>
      <c r="J47" s="5">
        <v>345</v>
      </c>
      <c r="K47" s="13" t="s">
        <v>12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ht="15.75" x14ac:dyDescent="0.25">
      <c r="A48" s="4" t="s">
        <v>22</v>
      </c>
      <c r="B48" s="1" t="s">
        <v>120</v>
      </c>
      <c r="C48" s="12" t="s">
        <v>121</v>
      </c>
      <c r="D48" s="11">
        <v>1972</v>
      </c>
      <c r="E48" s="12" t="s">
        <v>15</v>
      </c>
      <c r="F48" s="4">
        <v>72</v>
      </c>
      <c r="G48" s="4">
        <v>73</v>
      </c>
      <c r="H48" s="4">
        <v>64</v>
      </c>
      <c r="I48" s="4">
        <v>63</v>
      </c>
      <c r="J48" s="5">
        <v>272</v>
      </c>
      <c r="K48" s="1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</sheetData>
  <mergeCells count="3">
    <mergeCell ref="F4:K4"/>
    <mergeCell ref="F43:I43"/>
    <mergeCell ref="A1:N1"/>
  </mergeCells>
  <pageMargins left="0.75" right="0.75" top="1" bottom="1" header="0.5" footer="0.5"/>
  <pageSetup paperSize="9" scale="90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>
      <selection activeCell="S21" sqref="S21"/>
    </sheetView>
  </sheetViews>
  <sheetFormatPr defaultColWidth="8.875" defaultRowHeight="12.75" x14ac:dyDescent="0.2"/>
  <cols>
    <col min="1" max="1" width="4.5" bestFit="1" customWidth="1"/>
    <col min="2" max="2" width="8.875" bestFit="1" customWidth="1"/>
    <col min="3" max="3" width="11.125" customWidth="1"/>
    <col min="4" max="4" width="10.875" bestFit="1" customWidth="1"/>
    <col min="5" max="7" width="3.5" bestFit="1" customWidth="1"/>
    <col min="8" max="8" width="3.875" bestFit="1" customWidth="1"/>
    <col min="9" max="10" width="3.5" bestFit="1" customWidth="1"/>
    <col min="11" max="11" width="5.625" bestFit="1" customWidth="1"/>
    <col min="12" max="12" width="9.5" customWidth="1"/>
    <col min="13" max="13" width="5.375" customWidth="1"/>
  </cols>
  <sheetData>
    <row r="1" spans="1:13" ht="15" x14ac:dyDescent="0.25">
      <c r="A1" s="64" t="s">
        <v>270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5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63" t="s">
        <v>197</v>
      </c>
      <c r="M2" s="48"/>
    </row>
    <row r="3" spans="1:13" ht="15" x14ac:dyDescent="0.25">
      <c r="A3" s="26" t="s">
        <v>1</v>
      </c>
      <c r="B3" s="26" t="s">
        <v>155</v>
      </c>
      <c r="C3" s="26" t="s">
        <v>198</v>
      </c>
      <c r="D3" s="26" t="s">
        <v>5</v>
      </c>
      <c r="E3" s="27">
        <v>1</v>
      </c>
      <c r="F3" s="27">
        <v>2</v>
      </c>
      <c r="G3" s="27">
        <v>3</v>
      </c>
      <c r="H3" s="27">
        <v>4</v>
      </c>
      <c r="I3" s="27">
        <v>5</v>
      </c>
      <c r="J3" s="27">
        <v>6</v>
      </c>
      <c r="K3" s="27" t="s">
        <v>199</v>
      </c>
      <c r="L3" s="63"/>
      <c r="M3" s="27" t="s">
        <v>199</v>
      </c>
    </row>
    <row r="4" spans="1:13" ht="15" x14ac:dyDescent="0.25">
      <c r="A4" s="28">
        <v>1</v>
      </c>
      <c r="B4" s="37" t="s">
        <v>9</v>
      </c>
      <c r="C4" s="37" t="s">
        <v>200</v>
      </c>
      <c r="D4" s="37" t="s">
        <v>11</v>
      </c>
      <c r="E4" s="49"/>
      <c r="F4" s="49">
        <v>564</v>
      </c>
      <c r="G4" s="34">
        <v>565</v>
      </c>
      <c r="H4" s="34">
        <v>570</v>
      </c>
      <c r="I4" s="49"/>
      <c r="J4" s="49"/>
      <c r="K4" s="30">
        <f t="shared" ref="K4:K35" si="0">IF(SUM(E4:J4)&gt;600,LARGE(E4:J4,1)+LARGE(E4:J4,2),SUM(E4:J4))</f>
        <v>1135</v>
      </c>
      <c r="L4" s="50">
        <v>582</v>
      </c>
      <c r="M4" s="30">
        <f t="shared" ref="M4:M35" si="1">K4+L4</f>
        <v>1717</v>
      </c>
    </row>
    <row r="5" spans="1:13" ht="15" x14ac:dyDescent="0.25">
      <c r="A5" s="28">
        <v>2</v>
      </c>
      <c r="B5" s="37" t="s">
        <v>20</v>
      </c>
      <c r="C5" s="38" t="s">
        <v>201</v>
      </c>
      <c r="D5" s="37" t="s">
        <v>202</v>
      </c>
      <c r="E5" s="49">
        <v>572</v>
      </c>
      <c r="F5" s="49"/>
      <c r="G5" s="34">
        <v>581</v>
      </c>
      <c r="H5" s="34">
        <v>572</v>
      </c>
      <c r="I5" s="49"/>
      <c r="J5" s="49">
        <v>570</v>
      </c>
      <c r="K5" s="30">
        <f t="shared" si="0"/>
        <v>1153</v>
      </c>
      <c r="L5" s="50">
        <v>562</v>
      </c>
      <c r="M5" s="30">
        <f t="shared" si="1"/>
        <v>1715</v>
      </c>
    </row>
    <row r="6" spans="1:13" ht="15" x14ac:dyDescent="0.25">
      <c r="A6" s="28">
        <v>3</v>
      </c>
      <c r="B6" s="39" t="s">
        <v>13</v>
      </c>
      <c r="C6" s="40" t="s">
        <v>203</v>
      </c>
      <c r="D6" s="39" t="s">
        <v>15</v>
      </c>
      <c r="E6" s="49"/>
      <c r="F6" s="49">
        <v>547</v>
      </c>
      <c r="G6" s="34">
        <v>565</v>
      </c>
      <c r="H6" s="49"/>
      <c r="I6" s="34">
        <v>564</v>
      </c>
      <c r="J6" s="49"/>
      <c r="K6" s="30">
        <f t="shared" si="0"/>
        <v>1129</v>
      </c>
      <c r="L6" s="50">
        <v>566</v>
      </c>
      <c r="M6" s="30">
        <f t="shared" si="1"/>
        <v>1695</v>
      </c>
    </row>
    <row r="7" spans="1:13" ht="15" x14ac:dyDescent="0.25">
      <c r="A7" s="28">
        <v>4</v>
      </c>
      <c r="B7" s="39" t="s">
        <v>17</v>
      </c>
      <c r="C7" s="51" t="s">
        <v>204</v>
      </c>
      <c r="D7" s="39" t="s">
        <v>15</v>
      </c>
      <c r="E7" s="49"/>
      <c r="F7" s="49"/>
      <c r="G7" s="49"/>
      <c r="H7" s="49"/>
      <c r="I7" s="34">
        <v>558</v>
      </c>
      <c r="J7" s="34">
        <v>567</v>
      </c>
      <c r="K7" s="30">
        <f t="shared" si="0"/>
        <v>1125</v>
      </c>
      <c r="L7" s="50">
        <v>566</v>
      </c>
      <c r="M7" s="30">
        <f t="shared" si="1"/>
        <v>1691</v>
      </c>
    </row>
    <row r="8" spans="1:13" ht="15" x14ac:dyDescent="0.25">
      <c r="A8" s="28">
        <v>5</v>
      </c>
      <c r="B8" s="39" t="s">
        <v>23</v>
      </c>
      <c r="C8" s="40" t="s">
        <v>205</v>
      </c>
      <c r="D8" s="37" t="s">
        <v>25</v>
      </c>
      <c r="E8" s="49">
        <v>553</v>
      </c>
      <c r="F8" s="34">
        <v>569</v>
      </c>
      <c r="G8" s="34">
        <v>562</v>
      </c>
      <c r="H8" s="49">
        <v>558</v>
      </c>
      <c r="I8" s="49">
        <v>552</v>
      </c>
      <c r="J8" s="49">
        <v>557</v>
      </c>
      <c r="K8" s="30">
        <f t="shared" si="0"/>
        <v>1131</v>
      </c>
      <c r="L8" s="50">
        <v>560</v>
      </c>
      <c r="M8" s="30">
        <f t="shared" si="1"/>
        <v>1691</v>
      </c>
    </row>
    <row r="9" spans="1:13" ht="15" x14ac:dyDescent="0.25">
      <c r="A9" s="28">
        <v>6</v>
      </c>
      <c r="B9" s="39" t="s">
        <v>30</v>
      </c>
      <c r="C9" s="40" t="s">
        <v>206</v>
      </c>
      <c r="D9" s="39" t="s">
        <v>32</v>
      </c>
      <c r="E9" s="49">
        <v>555</v>
      </c>
      <c r="F9" s="49">
        <v>551</v>
      </c>
      <c r="G9" s="49"/>
      <c r="H9" s="34">
        <v>573</v>
      </c>
      <c r="I9" s="34">
        <v>561</v>
      </c>
      <c r="J9" s="49"/>
      <c r="K9" s="30">
        <f t="shared" si="0"/>
        <v>1134</v>
      </c>
      <c r="L9" s="50">
        <v>556</v>
      </c>
      <c r="M9" s="30">
        <f t="shared" si="1"/>
        <v>1690</v>
      </c>
    </row>
    <row r="10" spans="1:13" ht="15" x14ac:dyDescent="0.25">
      <c r="A10" s="28">
        <v>7</v>
      </c>
      <c r="B10" s="37" t="s">
        <v>34</v>
      </c>
      <c r="C10" s="37" t="s">
        <v>207</v>
      </c>
      <c r="D10" s="37" t="s">
        <v>208</v>
      </c>
      <c r="E10" s="34">
        <v>564</v>
      </c>
      <c r="F10" s="49">
        <v>554</v>
      </c>
      <c r="G10" s="49">
        <v>562</v>
      </c>
      <c r="H10" s="34">
        <v>565</v>
      </c>
      <c r="I10" s="49">
        <v>558</v>
      </c>
      <c r="J10" s="49">
        <v>558</v>
      </c>
      <c r="K10" s="30">
        <f t="shared" si="0"/>
        <v>1129</v>
      </c>
      <c r="L10" s="50">
        <v>554</v>
      </c>
      <c r="M10" s="30">
        <f t="shared" si="1"/>
        <v>1683</v>
      </c>
    </row>
    <row r="11" spans="1:13" ht="15" x14ac:dyDescent="0.25">
      <c r="A11" s="28">
        <v>8</v>
      </c>
      <c r="B11" s="37" t="s">
        <v>47</v>
      </c>
      <c r="C11" s="38" t="s">
        <v>209</v>
      </c>
      <c r="D11" s="37" t="s">
        <v>15</v>
      </c>
      <c r="E11" s="49">
        <v>548</v>
      </c>
      <c r="F11" s="34">
        <v>564</v>
      </c>
      <c r="G11" s="34">
        <v>568</v>
      </c>
      <c r="H11" s="49"/>
      <c r="I11" s="49"/>
      <c r="J11" s="49">
        <v>554</v>
      </c>
      <c r="K11" s="30">
        <f t="shared" si="0"/>
        <v>1132</v>
      </c>
      <c r="L11" s="50">
        <v>550</v>
      </c>
      <c r="M11" s="30">
        <f t="shared" si="1"/>
        <v>1682</v>
      </c>
    </row>
    <row r="12" spans="1:13" ht="15" x14ac:dyDescent="0.25">
      <c r="A12" s="34">
        <v>9</v>
      </c>
      <c r="B12" s="41" t="s">
        <v>38</v>
      </c>
      <c r="C12" s="42" t="s">
        <v>210</v>
      </c>
      <c r="D12" s="43" t="s">
        <v>15</v>
      </c>
      <c r="E12" s="34">
        <v>560</v>
      </c>
      <c r="F12" s="49">
        <v>556</v>
      </c>
      <c r="G12" s="49">
        <v>555</v>
      </c>
      <c r="H12" s="49">
        <v>549</v>
      </c>
      <c r="I12" s="34">
        <v>561</v>
      </c>
      <c r="J12" s="49">
        <v>556</v>
      </c>
      <c r="K12" s="30">
        <f t="shared" si="0"/>
        <v>1121</v>
      </c>
      <c r="L12" s="50">
        <v>554</v>
      </c>
      <c r="M12" s="30">
        <f t="shared" si="1"/>
        <v>1675</v>
      </c>
    </row>
    <row r="13" spans="1:13" ht="15" x14ac:dyDescent="0.25">
      <c r="A13" s="34">
        <v>10</v>
      </c>
      <c r="B13" s="44" t="s">
        <v>50</v>
      </c>
      <c r="C13" s="45" t="s">
        <v>211</v>
      </c>
      <c r="D13" s="43" t="s">
        <v>15</v>
      </c>
      <c r="E13" s="49">
        <v>562</v>
      </c>
      <c r="F13" s="49">
        <v>553</v>
      </c>
      <c r="G13" s="49">
        <v>560</v>
      </c>
      <c r="H13" s="34">
        <v>565</v>
      </c>
      <c r="I13" s="34">
        <v>562</v>
      </c>
      <c r="J13" s="49">
        <v>560</v>
      </c>
      <c r="K13" s="30">
        <f t="shared" si="0"/>
        <v>1127</v>
      </c>
      <c r="L13" s="50">
        <v>548</v>
      </c>
      <c r="M13" s="30">
        <f t="shared" si="1"/>
        <v>1675</v>
      </c>
    </row>
    <row r="14" spans="1:13" ht="15" x14ac:dyDescent="0.25">
      <c r="A14" s="34">
        <v>11</v>
      </c>
      <c r="B14" s="41" t="s">
        <v>44</v>
      </c>
      <c r="C14" s="42" t="s">
        <v>212</v>
      </c>
      <c r="D14" s="43" t="s">
        <v>202</v>
      </c>
      <c r="E14" s="34">
        <v>558</v>
      </c>
      <c r="F14" s="49">
        <v>556</v>
      </c>
      <c r="G14" s="49">
        <v>547</v>
      </c>
      <c r="H14" s="49">
        <v>557</v>
      </c>
      <c r="I14" s="34">
        <v>563</v>
      </c>
      <c r="J14" s="49"/>
      <c r="K14" s="30">
        <f t="shared" si="0"/>
        <v>1121</v>
      </c>
      <c r="L14" s="50">
        <v>551</v>
      </c>
      <c r="M14" s="30">
        <f t="shared" si="1"/>
        <v>1672</v>
      </c>
    </row>
    <row r="15" spans="1:13" ht="15" x14ac:dyDescent="0.25">
      <c r="A15" s="34">
        <v>12</v>
      </c>
      <c r="B15" s="43" t="s">
        <v>27</v>
      </c>
      <c r="C15" s="43" t="s">
        <v>213</v>
      </c>
      <c r="D15" s="43" t="s">
        <v>202</v>
      </c>
      <c r="E15" s="34">
        <v>556</v>
      </c>
      <c r="F15" s="49">
        <v>544</v>
      </c>
      <c r="G15" s="49">
        <v>552</v>
      </c>
      <c r="H15" s="49">
        <v>544</v>
      </c>
      <c r="I15" s="34">
        <v>554</v>
      </c>
      <c r="J15" s="49">
        <v>551</v>
      </c>
      <c r="K15" s="30">
        <f t="shared" si="0"/>
        <v>1110</v>
      </c>
      <c r="L15" s="50">
        <v>558</v>
      </c>
      <c r="M15" s="30">
        <f t="shared" si="1"/>
        <v>1668</v>
      </c>
    </row>
    <row r="16" spans="1:13" ht="15" x14ac:dyDescent="0.25">
      <c r="A16" s="34">
        <v>13</v>
      </c>
      <c r="B16" s="41" t="s">
        <v>56</v>
      </c>
      <c r="C16" s="42" t="s">
        <v>214</v>
      </c>
      <c r="D16" s="41" t="s">
        <v>15</v>
      </c>
      <c r="E16" s="49">
        <v>541</v>
      </c>
      <c r="F16" s="34">
        <v>558</v>
      </c>
      <c r="G16" s="34">
        <v>561</v>
      </c>
      <c r="H16" s="49">
        <v>556</v>
      </c>
      <c r="I16" s="49">
        <v>551</v>
      </c>
      <c r="J16" s="49">
        <v>550</v>
      </c>
      <c r="K16" s="30">
        <f t="shared" si="0"/>
        <v>1119</v>
      </c>
      <c r="L16" s="50">
        <v>545</v>
      </c>
      <c r="M16" s="30">
        <f t="shared" si="1"/>
        <v>1664</v>
      </c>
    </row>
    <row r="17" spans="1:13" ht="15" x14ac:dyDescent="0.25">
      <c r="A17" s="34">
        <v>14</v>
      </c>
      <c r="B17" s="41" t="s">
        <v>76</v>
      </c>
      <c r="C17" s="42" t="s">
        <v>215</v>
      </c>
      <c r="D17" s="41" t="s">
        <v>78</v>
      </c>
      <c r="E17" s="49">
        <v>544</v>
      </c>
      <c r="F17" s="49">
        <v>529</v>
      </c>
      <c r="G17" s="49">
        <v>552</v>
      </c>
      <c r="H17" s="49">
        <v>548</v>
      </c>
      <c r="I17" s="34">
        <v>565</v>
      </c>
      <c r="J17" s="34">
        <v>562</v>
      </c>
      <c r="K17" s="30">
        <f t="shared" si="0"/>
        <v>1127</v>
      </c>
      <c r="L17" s="50">
        <v>536</v>
      </c>
      <c r="M17" s="30">
        <f t="shared" si="1"/>
        <v>1663</v>
      </c>
    </row>
    <row r="18" spans="1:13" ht="15" x14ac:dyDescent="0.25">
      <c r="A18" s="34">
        <v>15</v>
      </c>
      <c r="B18" s="43" t="s">
        <v>41</v>
      </c>
      <c r="C18" s="46" t="s">
        <v>216</v>
      </c>
      <c r="D18" s="43" t="s">
        <v>15</v>
      </c>
      <c r="E18" s="49"/>
      <c r="F18" s="49">
        <v>545</v>
      </c>
      <c r="G18" s="34">
        <v>549</v>
      </c>
      <c r="H18" s="34">
        <v>554</v>
      </c>
      <c r="I18" s="49">
        <v>549</v>
      </c>
      <c r="J18" s="49">
        <v>547</v>
      </c>
      <c r="K18" s="30">
        <f t="shared" si="0"/>
        <v>1103</v>
      </c>
      <c r="L18" s="50">
        <v>553</v>
      </c>
      <c r="M18" s="30">
        <f t="shared" si="1"/>
        <v>1656</v>
      </c>
    </row>
    <row r="19" spans="1:13" ht="15" x14ac:dyDescent="0.25">
      <c r="A19" s="34">
        <v>16</v>
      </c>
      <c r="B19" s="41" t="s">
        <v>217</v>
      </c>
      <c r="C19" s="42" t="s">
        <v>218</v>
      </c>
      <c r="D19" s="41" t="s">
        <v>15</v>
      </c>
      <c r="E19" s="49">
        <v>536</v>
      </c>
      <c r="F19" s="49">
        <v>542</v>
      </c>
      <c r="G19" s="49">
        <v>554</v>
      </c>
      <c r="H19" s="34">
        <v>555</v>
      </c>
      <c r="I19" s="49">
        <v>537</v>
      </c>
      <c r="J19" s="34">
        <v>554</v>
      </c>
      <c r="K19" s="30">
        <f t="shared" si="0"/>
        <v>1109</v>
      </c>
      <c r="L19" s="50">
        <v>536</v>
      </c>
      <c r="M19" s="30">
        <f t="shared" si="1"/>
        <v>1645</v>
      </c>
    </row>
    <row r="20" spans="1:13" ht="15" x14ac:dyDescent="0.25">
      <c r="A20" s="49">
        <v>17</v>
      </c>
      <c r="B20" s="35" t="s">
        <v>59</v>
      </c>
      <c r="C20" s="33" t="s">
        <v>219</v>
      </c>
      <c r="D20" s="36" t="s">
        <v>15</v>
      </c>
      <c r="E20" s="49">
        <v>540</v>
      </c>
      <c r="F20" s="34"/>
      <c r="G20" s="49">
        <v>542</v>
      </c>
      <c r="H20" s="49">
        <v>541</v>
      </c>
      <c r="I20" s="34">
        <v>554</v>
      </c>
      <c r="J20" s="34">
        <v>543</v>
      </c>
      <c r="K20" s="30">
        <f t="shared" si="0"/>
        <v>1097</v>
      </c>
      <c r="L20" s="50">
        <v>544</v>
      </c>
      <c r="M20" s="30">
        <f t="shared" si="1"/>
        <v>1641</v>
      </c>
    </row>
    <row r="21" spans="1:13" ht="15" x14ac:dyDescent="0.25">
      <c r="A21" s="49">
        <v>18</v>
      </c>
      <c r="B21" s="29" t="s">
        <v>53</v>
      </c>
      <c r="C21" s="31" t="s">
        <v>220</v>
      </c>
      <c r="D21" s="29" t="s">
        <v>15</v>
      </c>
      <c r="E21" s="49">
        <v>536</v>
      </c>
      <c r="F21" s="34">
        <v>536</v>
      </c>
      <c r="G21" s="49">
        <v>535</v>
      </c>
      <c r="H21" s="49">
        <v>531</v>
      </c>
      <c r="I21" s="49">
        <v>547</v>
      </c>
      <c r="J21" s="34">
        <v>547</v>
      </c>
      <c r="K21" s="30">
        <f t="shared" si="0"/>
        <v>1094</v>
      </c>
      <c r="L21" s="50">
        <v>546</v>
      </c>
      <c r="M21" s="30">
        <f t="shared" si="1"/>
        <v>1640</v>
      </c>
    </row>
    <row r="22" spans="1:13" ht="15" x14ac:dyDescent="0.25">
      <c r="A22" s="49">
        <v>19</v>
      </c>
      <c r="B22" s="47" t="s">
        <v>62</v>
      </c>
      <c r="C22" s="47" t="s">
        <v>221</v>
      </c>
      <c r="D22" s="47" t="s">
        <v>15</v>
      </c>
      <c r="E22" s="49"/>
      <c r="F22" s="49"/>
      <c r="G22" s="49">
        <v>522</v>
      </c>
      <c r="H22" s="34">
        <v>545</v>
      </c>
      <c r="I22" s="34">
        <v>549</v>
      </c>
      <c r="J22" s="49">
        <v>544</v>
      </c>
      <c r="K22" s="30">
        <f t="shared" si="0"/>
        <v>1094</v>
      </c>
      <c r="L22" s="50">
        <v>544</v>
      </c>
      <c r="M22" s="30">
        <f t="shared" si="1"/>
        <v>1638</v>
      </c>
    </row>
    <row r="23" spans="1:13" ht="15" x14ac:dyDescent="0.25">
      <c r="A23" s="49">
        <v>20</v>
      </c>
      <c r="B23" s="32" t="s">
        <v>222</v>
      </c>
      <c r="C23" s="33" t="s">
        <v>223</v>
      </c>
      <c r="D23" s="32" t="s">
        <v>15</v>
      </c>
      <c r="E23" s="34">
        <v>547</v>
      </c>
      <c r="F23" s="49">
        <v>535</v>
      </c>
      <c r="G23" s="49">
        <v>536</v>
      </c>
      <c r="H23" s="49">
        <v>543</v>
      </c>
      <c r="I23" s="49">
        <v>541</v>
      </c>
      <c r="J23" s="34">
        <v>554</v>
      </c>
      <c r="K23" s="30">
        <f t="shared" si="0"/>
        <v>1101</v>
      </c>
      <c r="L23" s="50">
        <v>537</v>
      </c>
      <c r="M23" s="30">
        <f t="shared" si="1"/>
        <v>1638</v>
      </c>
    </row>
    <row r="24" spans="1:13" ht="15" x14ac:dyDescent="0.25">
      <c r="A24" s="49">
        <v>21</v>
      </c>
      <c r="B24" s="29" t="s">
        <v>68</v>
      </c>
      <c r="C24" s="31" t="s">
        <v>224</v>
      </c>
      <c r="D24" s="29" t="s">
        <v>15</v>
      </c>
      <c r="E24" s="49">
        <v>546</v>
      </c>
      <c r="F24" s="34">
        <v>548</v>
      </c>
      <c r="G24" s="34">
        <v>548</v>
      </c>
      <c r="H24" s="49"/>
      <c r="I24" s="49">
        <v>547</v>
      </c>
      <c r="J24" s="49">
        <v>537</v>
      </c>
      <c r="K24" s="30">
        <f t="shared" si="0"/>
        <v>1096</v>
      </c>
      <c r="L24" s="50">
        <v>541</v>
      </c>
      <c r="M24" s="30">
        <f t="shared" si="1"/>
        <v>1637</v>
      </c>
    </row>
    <row r="25" spans="1:13" ht="15" x14ac:dyDescent="0.25">
      <c r="A25" s="49">
        <v>22</v>
      </c>
      <c r="B25" s="29" t="s">
        <v>20</v>
      </c>
      <c r="C25" s="31" t="s">
        <v>225</v>
      </c>
      <c r="D25" s="29" t="s">
        <v>15</v>
      </c>
      <c r="E25" s="49">
        <v>536</v>
      </c>
      <c r="F25" s="49">
        <v>529</v>
      </c>
      <c r="G25" s="49">
        <v>544</v>
      </c>
      <c r="H25" s="49">
        <v>532</v>
      </c>
      <c r="I25" s="34">
        <v>548</v>
      </c>
      <c r="J25" s="34">
        <v>546</v>
      </c>
      <c r="K25" s="30">
        <f t="shared" si="0"/>
        <v>1094</v>
      </c>
      <c r="L25" s="50">
        <v>540</v>
      </c>
      <c r="M25" s="30">
        <f t="shared" si="1"/>
        <v>1634</v>
      </c>
    </row>
    <row r="26" spans="1:13" ht="15" x14ac:dyDescent="0.25">
      <c r="A26" s="49">
        <v>23</v>
      </c>
      <c r="B26" s="35" t="s">
        <v>226</v>
      </c>
      <c r="C26" s="33" t="s">
        <v>227</v>
      </c>
      <c r="D26" s="36" t="s">
        <v>15</v>
      </c>
      <c r="E26" s="49">
        <v>525</v>
      </c>
      <c r="F26" s="34">
        <v>535</v>
      </c>
      <c r="G26" s="49">
        <v>534</v>
      </c>
      <c r="H26" s="49">
        <v>526</v>
      </c>
      <c r="I26" s="34">
        <v>542</v>
      </c>
      <c r="J26" s="49">
        <v>531</v>
      </c>
      <c r="K26" s="30">
        <f t="shared" si="0"/>
        <v>1077</v>
      </c>
      <c r="L26" s="50">
        <v>542</v>
      </c>
      <c r="M26" s="30">
        <f t="shared" si="1"/>
        <v>1619</v>
      </c>
    </row>
    <row r="27" spans="1:13" ht="15" x14ac:dyDescent="0.25">
      <c r="A27" s="49">
        <v>24</v>
      </c>
      <c r="B27" s="29" t="s">
        <v>86</v>
      </c>
      <c r="C27" s="29" t="s">
        <v>228</v>
      </c>
      <c r="D27" s="29" t="s">
        <v>15</v>
      </c>
      <c r="E27" s="49"/>
      <c r="F27" s="49"/>
      <c r="G27" s="34"/>
      <c r="H27" s="34"/>
      <c r="I27" s="34">
        <v>545</v>
      </c>
      <c r="J27" s="34">
        <v>528</v>
      </c>
      <c r="K27" s="30">
        <f t="shared" si="0"/>
        <v>1073</v>
      </c>
      <c r="L27" s="50">
        <v>525</v>
      </c>
      <c r="M27" s="30">
        <f t="shared" si="1"/>
        <v>1598</v>
      </c>
    </row>
    <row r="28" spans="1:13" ht="15" x14ac:dyDescent="0.25">
      <c r="A28" s="49">
        <v>25</v>
      </c>
      <c r="B28" s="32" t="s">
        <v>83</v>
      </c>
      <c r="C28" s="52" t="s">
        <v>229</v>
      </c>
      <c r="D28" s="32" t="s">
        <v>78</v>
      </c>
      <c r="E28" s="49"/>
      <c r="F28" s="49"/>
      <c r="G28" s="49"/>
      <c r="H28" s="49"/>
      <c r="I28" s="34">
        <v>534</v>
      </c>
      <c r="J28" s="34">
        <v>535</v>
      </c>
      <c r="K28" s="30">
        <f t="shared" si="0"/>
        <v>1069</v>
      </c>
      <c r="L28" s="50">
        <v>528</v>
      </c>
      <c r="M28" s="30">
        <f t="shared" si="1"/>
        <v>1597</v>
      </c>
    </row>
    <row r="29" spans="1:13" ht="15" x14ac:dyDescent="0.25">
      <c r="A29" s="49">
        <v>26</v>
      </c>
      <c r="B29" s="29" t="s">
        <v>96</v>
      </c>
      <c r="C29" s="31" t="s">
        <v>230</v>
      </c>
      <c r="D29" s="29" t="s">
        <v>15</v>
      </c>
      <c r="E29" s="34">
        <v>534</v>
      </c>
      <c r="F29" s="49">
        <v>530</v>
      </c>
      <c r="G29" s="34">
        <v>530</v>
      </c>
      <c r="H29" s="49">
        <v>527</v>
      </c>
      <c r="I29" s="49">
        <v>517</v>
      </c>
      <c r="J29" s="49">
        <v>498</v>
      </c>
      <c r="K29" s="30">
        <f t="shared" si="0"/>
        <v>1064</v>
      </c>
      <c r="L29" s="50">
        <v>505</v>
      </c>
      <c r="M29" s="30">
        <f t="shared" si="1"/>
        <v>1569</v>
      </c>
    </row>
    <row r="30" spans="1:13" ht="15" x14ac:dyDescent="0.25">
      <c r="A30" s="49">
        <v>27</v>
      </c>
      <c r="B30" s="47" t="s">
        <v>89</v>
      </c>
      <c r="C30" s="47" t="s">
        <v>231</v>
      </c>
      <c r="D30" s="47" t="s">
        <v>15</v>
      </c>
      <c r="E30" s="49"/>
      <c r="F30" s="49"/>
      <c r="G30" s="34">
        <v>522</v>
      </c>
      <c r="H30" s="49">
        <v>488</v>
      </c>
      <c r="I30" s="49">
        <v>493</v>
      </c>
      <c r="J30" s="34">
        <v>517</v>
      </c>
      <c r="K30" s="30">
        <f t="shared" si="0"/>
        <v>1039</v>
      </c>
      <c r="L30" s="50">
        <v>511</v>
      </c>
      <c r="M30" s="30">
        <f t="shared" si="1"/>
        <v>1550</v>
      </c>
    </row>
    <row r="31" spans="1:13" ht="15" x14ac:dyDescent="0.25">
      <c r="A31" s="49">
        <v>28</v>
      </c>
      <c r="B31" s="53" t="s">
        <v>99</v>
      </c>
      <c r="C31" s="54" t="s">
        <v>232</v>
      </c>
      <c r="D31" s="52" t="s">
        <v>15</v>
      </c>
      <c r="E31" s="34"/>
      <c r="F31" s="49">
        <v>503</v>
      </c>
      <c r="G31" s="34">
        <v>519</v>
      </c>
      <c r="H31" s="49">
        <v>496</v>
      </c>
      <c r="I31" s="49">
        <v>501</v>
      </c>
      <c r="J31" s="34">
        <v>513</v>
      </c>
      <c r="K31" s="30">
        <f t="shared" si="0"/>
        <v>1032</v>
      </c>
      <c r="L31" s="50">
        <v>502</v>
      </c>
      <c r="M31" s="30">
        <f t="shared" si="1"/>
        <v>1534</v>
      </c>
    </row>
    <row r="32" spans="1:13" ht="15" x14ac:dyDescent="0.25">
      <c r="A32" s="49">
        <v>29</v>
      </c>
      <c r="B32" s="47" t="s">
        <v>105</v>
      </c>
      <c r="C32" s="47" t="s">
        <v>233</v>
      </c>
      <c r="D32" s="47" t="s">
        <v>15</v>
      </c>
      <c r="E32" s="49"/>
      <c r="F32" s="49"/>
      <c r="G32" s="49">
        <v>509</v>
      </c>
      <c r="H32" s="34">
        <v>516</v>
      </c>
      <c r="I32" s="49">
        <v>511</v>
      </c>
      <c r="J32" s="34">
        <v>512</v>
      </c>
      <c r="K32" s="30">
        <f t="shared" si="0"/>
        <v>1028</v>
      </c>
      <c r="L32" s="50">
        <v>500</v>
      </c>
      <c r="M32" s="30">
        <f t="shared" si="1"/>
        <v>1528</v>
      </c>
    </row>
    <row r="33" spans="1:13" ht="15" x14ac:dyDescent="0.25">
      <c r="A33" s="49">
        <v>30</v>
      </c>
      <c r="B33" s="36" t="s">
        <v>102</v>
      </c>
      <c r="C33" s="31" t="s">
        <v>234</v>
      </c>
      <c r="D33" s="36" t="s">
        <v>118</v>
      </c>
      <c r="E33" s="49">
        <v>498</v>
      </c>
      <c r="F33" s="49">
        <v>507</v>
      </c>
      <c r="G33" s="49">
        <v>496</v>
      </c>
      <c r="H33" s="34">
        <v>507</v>
      </c>
      <c r="I33" s="49">
        <v>500</v>
      </c>
      <c r="J33" s="34">
        <v>509</v>
      </c>
      <c r="K33" s="30">
        <f t="shared" si="0"/>
        <v>1016</v>
      </c>
      <c r="L33" s="50">
        <v>500</v>
      </c>
      <c r="M33" s="30">
        <f t="shared" si="1"/>
        <v>1516</v>
      </c>
    </row>
    <row r="34" spans="1:13" ht="15" x14ac:dyDescent="0.25">
      <c r="A34" s="49">
        <v>31</v>
      </c>
      <c r="B34" s="47" t="s">
        <v>92</v>
      </c>
      <c r="C34" s="47" t="s">
        <v>235</v>
      </c>
      <c r="D34" s="47" t="s">
        <v>236</v>
      </c>
      <c r="E34" s="49"/>
      <c r="F34" s="49"/>
      <c r="G34" s="49">
        <v>492</v>
      </c>
      <c r="H34" s="34">
        <v>492</v>
      </c>
      <c r="I34" s="34">
        <v>516</v>
      </c>
      <c r="J34" s="49"/>
      <c r="K34" s="30">
        <f t="shared" si="0"/>
        <v>1008</v>
      </c>
      <c r="L34" s="50">
        <v>507</v>
      </c>
      <c r="M34" s="30">
        <f t="shared" si="1"/>
        <v>1515</v>
      </c>
    </row>
    <row r="35" spans="1:13" ht="15" x14ac:dyDescent="0.25">
      <c r="A35" s="49">
        <v>32</v>
      </c>
      <c r="B35" s="52" t="s">
        <v>113</v>
      </c>
      <c r="C35" s="55" t="s">
        <v>237</v>
      </c>
      <c r="D35" s="52" t="s">
        <v>15</v>
      </c>
      <c r="E35" s="34"/>
      <c r="F35" s="49">
        <v>501</v>
      </c>
      <c r="G35" s="34">
        <v>504</v>
      </c>
      <c r="H35" s="34">
        <v>507</v>
      </c>
      <c r="I35" s="49">
        <v>488</v>
      </c>
      <c r="J35" s="49">
        <v>478</v>
      </c>
      <c r="K35" s="30">
        <f t="shared" si="0"/>
        <v>1011</v>
      </c>
      <c r="L35" s="50">
        <v>477</v>
      </c>
      <c r="M35" s="30">
        <f t="shared" si="1"/>
        <v>1488</v>
      </c>
    </row>
    <row r="36" spans="1:13" ht="15" x14ac:dyDescent="0.25">
      <c r="A36" s="49">
        <v>33</v>
      </c>
      <c r="B36" s="35" t="s">
        <v>80</v>
      </c>
      <c r="C36" s="33" t="s">
        <v>238</v>
      </c>
      <c r="D36" s="36" t="s">
        <v>25</v>
      </c>
      <c r="E36" s="49">
        <v>499</v>
      </c>
      <c r="F36" s="49">
        <v>482</v>
      </c>
      <c r="G36" s="49">
        <v>500</v>
      </c>
      <c r="H36" s="49">
        <v>482</v>
      </c>
      <c r="I36" s="34">
        <v>503</v>
      </c>
      <c r="J36" s="34">
        <v>500</v>
      </c>
      <c r="K36" s="30">
        <f t="shared" ref="K36:K55" si="2">IF(SUM(E36:J36)&gt;600,LARGE(E36:J36,1)+LARGE(E36:J36,2),SUM(E36:J36))</f>
        <v>1003</v>
      </c>
      <c r="L36" s="50">
        <v>482</v>
      </c>
      <c r="M36" s="30">
        <f t="shared" ref="M36:M55" si="3">K36+L36</f>
        <v>1485</v>
      </c>
    </row>
    <row r="37" spans="1:13" ht="15" x14ac:dyDescent="0.25">
      <c r="A37" s="49">
        <v>34</v>
      </c>
      <c r="B37" s="47" t="s">
        <v>116</v>
      </c>
      <c r="C37" s="47" t="s">
        <v>239</v>
      </c>
      <c r="D37" s="47" t="s">
        <v>118</v>
      </c>
      <c r="E37" s="49"/>
      <c r="F37" s="49"/>
      <c r="G37" s="49"/>
      <c r="H37" s="49">
        <v>443</v>
      </c>
      <c r="I37" s="34">
        <v>453</v>
      </c>
      <c r="J37" s="34">
        <v>510</v>
      </c>
      <c r="K37" s="30">
        <f t="shared" si="2"/>
        <v>963</v>
      </c>
      <c r="L37" s="50">
        <v>461</v>
      </c>
      <c r="M37" s="30">
        <f t="shared" si="3"/>
        <v>1424</v>
      </c>
    </row>
    <row r="38" spans="1:13" ht="15" x14ac:dyDescent="0.25">
      <c r="A38" s="49">
        <v>35</v>
      </c>
      <c r="B38" s="47" t="s">
        <v>120</v>
      </c>
      <c r="C38" s="47" t="s">
        <v>240</v>
      </c>
      <c r="D38" s="47" t="s">
        <v>15</v>
      </c>
      <c r="E38" s="49"/>
      <c r="F38" s="49"/>
      <c r="G38" s="34">
        <v>450</v>
      </c>
      <c r="H38" s="34"/>
      <c r="I38" s="34"/>
      <c r="J38" s="34">
        <v>398</v>
      </c>
      <c r="K38" s="30">
        <f t="shared" si="2"/>
        <v>848</v>
      </c>
      <c r="L38" s="50">
        <v>396</v>
      </c>
      <c r="M38" s="30">
        <f t="shared" si="3"/>
        <v>1244</v>
      </c>
    </row>
    <row r="39" spans="1:13" ht="15" x14ac:dyDescent="0.25">
      <c r="A39" s="49">
        <v>36</v>
      </c>
      <c r="B39" s="53" t="s">
        <v>241</v>
      </c>
      <c r="C39" s="54" t="s">
        <v>212</v>
      </c>
      <c r="D39" s="53" t="s">
        <v>202</v>
      </c>
      <c r="E39" s="49"/>
      <c r="F39" s="34">
        <v>564</v>
      </c>
      <c r="G39" s="34">
        <v>563</v>
      </c>
      <c r="H39" s="49">
        <v>557</v>
      </c>
      <c r="I39" s="49"/>
      <c r="J39" s="49"/>
      <c r="K39" s="30">
        <f t="shared" si="2"/>
        <v>1127</v>
      </c>
      <c r="L39" s="50"/>
      <c r="M39" s="30">
        <f t="shared" si="3"/>
        <v>1127</v>
      </c>
    </row>
    <row r="40" spans="1:13" ht="15" x14ac:dyDescent="0.25">
      <c r="A40" s="49">
        <v>37</v>
      </c>
      <c r="B40" s="32" t="s">
        <v>242</v>
      </c>
      <c r="C40" s="33" t="s">
        <v>243</v>
      </c>
      <c r="D40" s="32" t="s">
        <v>202</v>
      </c>
      <c r="E40" s="49"/>
      <c r="F40" s="49">
        <v>557</v>
      </c>
      <c r="G40" s="49">
        <v>547</v>
      </c>
      <c r="H40" s="49">
        <v>560</v>
      </c>
      <c r="I40" s="34">
        <v>560</v>
      </c>
      <c r="J40" s="34">
        <v>565</v>
      </c>
      <c r="K40" s="30">
        <f t="shared" si="2"/>
        <v>1125</v>
      </c>
      <c r="L40" s="50"/>
      <c r="M40" s="30">
        <f t="shared" si="3"/>
        <v>1125</v>
      </c>
    </row>
    <row r="41" spans="1:13" ht="15" x14ac:dyDescent="0.25">
      <c r="A41" s="49">
        <v>38</v>
      </c>
      <c r="B41" s="32" t="s">
        <v>244</v>
      </c>
      <c r="C41" s="33" t="s">
        <v>245</v>
      </c>
      <c r="D41" s="29" t="s">
        <v>246</v>
      </c>
      <c r="E41" s="49">
        <v>548</v>
      </c>
      <c r="F41" s="34">
        <v>559</v>
      </c>
      <c r="G41" s="49"/>
      <c r="H41" s="49"/>
      <c r="I41" s="34">
        <v>555</v>
      </c>
      <c r="J41" s="49"/>
      <c r="K41" s="30">
        <f t="shared" si="2"/>
        <v>1114</v>
      </c>
      <c r="L41" s="50"/>
      <c r="M41" s="30">
        <f t="shared" si="3"/>
        <v>1114</v>
      </c>
    </row>
    <row r="42" spans="1:13" ht="15" x14ac:dyDescent="0.25">
      <c r="A42" s="49">
        <v>39</v>
      </c>
      <c r="B42" s="52" t="s">
        <v>247</v>
      </c>
      <c r="C42" s="55" t="s">
        <v>248</v>
      </c>
      <c r="D42" s="52" t="s">
        <v>15</v>
      </c>
      <c r="E42" s="49"/>
      <c r="F42" s="34">
        <v>538</v>
      </c>
      <c r="G42" s="49"/>
      <c r="H42" s="34">
        <v>555</v>
      </c>
      <c r="I42" s="49"/>
      <c r="J42" s="49"/>
      <c r="K42" s="30">
        <f t="shared" si="2"/>
        <v>1093</v>
      </c>
      <c r="L42" s="50"/>
      <c r="M42" s="30">
        <f t="shared" si="3"/>
        <v>1093</v>
      </c>
    </row>
    <row r="43" spans="1:13" ht="15" x14ac:dyDescent="0.25">
      <c r="A43" s="49">
        <v>40</v>
      </c>
      <c r="B43" s="29" t="s">
        <v>62</v>
      </c>
      <c r="C43" s="29" t="s">
        <v>249</v>
      </c>
      <c r="D43" s="29" t="s">
        <v>202</v>
      </c>
      <c r="E43" s="49"/>
      <c r="F43" s="49"/>
      <c r="G43" s="34"/>
      <c r="H43" s="34"/>
      <c r="I43" s="34">
        <v>543</v>
      </c>
      <c r="J43" s="34">
        <v>548</v>
      </c>
      <c r="K43" s="30">
        <f t="shared" si="2"/>
        <v>1091</v>
      </c>
      <c r="L43" s="50"/>
      <c r="M43" s="30">
        <f t="shared" si="3"/>
        <v>1091</v>
      </c>
    </row>
    <row r="44" spans="1:13" ht="15" x14ac:dyDescent="0.25">
      <c r="A44" s="49">
        <v>41</v>
      </c>
      <c r="B44" s="29" t="s">
        <v>250</v>
      </c>
      <c r="C44" s="31" t="s">
        <v>251</v>
      </c>
      <c r="D44" s="29" t="s">
        <v>25</v>
      </c>
      <c r="E44" s="49">
        <v>543</v>
      </c>
      <c r="F44" s="49">
        <v>535</v>
      </c>
      <c r="G44" s="34">
        <v>545</v>
      </c>
      <c r="H44" s="34">
        <v>546</v>
      </c>
      <c r="I44" s="49"/>
      <c r="J44" s="49"/>
      <c r="K44" s="30">
        <f t="shared" si="2"/>
        <v>1091</v>
      </c>
      <c r="L44" s="50"/>
      <c r="M44" s="30">
        <f t="shared" si="3"/>
        <v>1091</v>
      </c>
    </row>
    <row r="45" spans="1:13" ht="15" x14ac:dyDescent="0.25">
      <c r="A45" s="49">
        <v>42</v>
      </c>
      <c r="B45" s="32" t="s">
        <v>252</v>
      </c>
      <c r="C45" s="33" t="s">
        <v>253</v>
      </c>
      <c r="D45" s="29" t="s">
        <v>202</v>
      </c>
      <c r="E45" s="34">
        <v>548</v>
      </c>
      <c r="F45" s="49">
        <v>539</v>
      </c>
      <c r="G45" s="49"/>
      <c r="H45" s="49"/>
      <c r="I45" s="49">
        <v>528</v>
      </c>
      <c r="J45" s="34">
        <v>540</v>
      </c>
      <c r="K45" s="30">
        <f t="shared" si="2"/>
        <v>1088</v>
      </c>
      <c r="L45" s="50"/>
      <c r="M45" s="30">
        <f t="shared" si="3"/>
        <v>1088</v>
      </c>
    </row>
    <row r="46" spans="1:13" ht="15" x14ac:dyDescent="0.25">
      <c r="A46" s="49">
        <v>43</v>
      </c>
      <c r="B46" s="53" t="s">
        <v>125</v>
      </c>
      <c r="C46" s="54" t="s">
        <v>254</v>
      </c>
      <c r="D46" s="53" t="s">
        <v>255</v>
      </c>
      <c r="E46" s="49"/>
      <c r="F46" s="34">
        <v>540</v>
      </c>
      <c r="G46" s="49">
        <v>536</v>
      </c>
      <c r="H46" s="49">
        <v>530</v>
      </c>
      <c r="I46" s="34">
        <v>539</v>
      </c>
      <c r="J46" s="49"/>
      <c r="K46" s="30">
        <f t="shared" si="2"/>
        <v>1079</v>
      </c>
      <c r="L46" s="50"/>
      <c r="M46" s="30">
        <f t="shared" si="3"/>
        <v>1079</v>
      </c>
    </row>
    <row r="47" spans="1:13" ht="15" x14ac:dyDescent="0.25">
      <c r="A47" s="49">
        <v>44</v>
      </c>
      <c r="B47" s="53" t="s">
        <v>256</v>
      </c>
      <c r="C47" s="54" t="s">
        <v>257</v>
      </c>
      <c r="D47" s="53" t="s">
        <v>208</v>
      </c>
      <c r="E47" s="49">
        <v>525</v>
      </c>
      <c r="F47" s="34">
        <v>534</v>
      </c>
      <c r="G47" s="34"/>
      <c r="H47" s="34">
        <v>545</v>
      </c>
      <c r="I47" s="49">
        <v>526</v>
      </c>
      <c r="J47" s="49"/>
      <c r="K47" s="30">
        <f t="shared" si="2"/>
        <v>1079</v>
      </c>
      <c r="L47" s="50"/>
      <c r="M47" s="30">
        <f t="shared" si="3"/>
        <v>1079</v>
      </c>
    </row>
    <row r="48" spans="1:13" ht="15" x14ac:dyDescent="0.25">
      <c r="A48" s="49">
        <v>45</v>
      </c>
      <c r="B48" s="47" t="s">
        <v>258</v>
      </c>
      <c r="C48" s="47" t="s">
        <v>238</v>
      </c>
      <c r="D48" s="47" t="s">
        <v>25</v>
      </c>
      <c r="E48" s="49"/>
      <c r="F48" s="49"/>
      <c r="G48" s="34">
        <v>526</v>
      </c>
      <c r="H48" s="34">
        <v>542</v>
      </c>
      <c r="I48" s="49"/>
      <c r="J48" s="49"/>
      <c r="K48" s="30">
        <f t="shared" si="2"/>
        <v>1068</v>
      </c>
      <c r="L48" s="50"/>
      <c r="M48" s="30">
        <f t="shared" si="3"/>
        <v>1068</v>
      </c>
    </row>
    <row r="49" spans="1:13" ht="15" x14ac:dyDescent="0.25">
      <c r="A49" s="56">
        <v>46</v>
      </c>
      <c r="B49" s="47" t="s">
        <v>259</v>
      </c>
      <c r="C49" s="47" t="s">
        <v>260</v>
      </c>
      <c r="D49" s="47" t="s">
        <v>15</v>
      </c>
      <c r="E49" s="49"/>
      <c r="F49" s="49"/>
      <c r="G49" s="34">
        <v>536</v>
      </c>
      <c r="H49" s="34">
        <v>510</v>
      </c>
      <c r="I49" s="49"/>
      <c r="J49" s="49"/>
      <c r="K49" s="30">
        <f t="shared" si="2"/>
        <v>1046</v>
      </c>
      <c r="L49" s="50"/>
      <c r="M49" s="30">
        <f t="shared" si="3"/>
        <v>1046</v>
      </c>
    </row>
    <row r="50" spans="1:13" ht="15" x14ac:dyDescent="0.25">
      <c r="A50" s="49">
        <v>47</v>
      </c>
      <c r="B50" s="47" t="s">
        <v>20</v>
      </c>
      <c r="C50" s="47" t="s">
        <v>261</v>
      </c>
      <c r="D50" s="47" t="s">
        <v>15</v>
      </c>
      <c r="E50" s="49"/>
      <c r="F50" s="49"/>
      <c r="G50" s="34">
        <v>506</v>
      </c>
      <c r="H50" s="34">
        <v>516</v>
      </c>
      <c r="I50" s="49">
        <v>471</v>
      </c>
      <c r="J50" s="49">
        <v>484</v>
      </c>
      <c r="K50" s="30">
        <f t="shared" si="2"/>
        <v>1022</v>
      </c>
      <c r="L50" s="50"/>
      <c r="M50" s="30">
        <f t="shared" si="3"/>
        <v>1022</v>
      </c>
    </row>
    <row r="51" spans="1:13" ht="15" x14ac:dyDescent="0.25">
      <c r="A51" s="56">
        <v>48</v>
      </c>
      <c r="B51" s="32" t="s">
        <v>262</v>
      </c>
      <c r="C51" s="33" t="s">
        <v>263</v>
      </c>
      <c r="D51" s="29" t="s">
        <v>15</v>
      </c>
      <c r="E51" s="49">
        <v>490</v>
      </c>
      <c r="F51" s="49">
        <v>468</v>
      </c>
      <c r="G51" s="49">
        <v>490</v>
      </c>
      <c r="H51" s="34">
        <v>502</v>
      </c>
      <c r="I51" s="49">
        <v>477</v>
      </c>
      <c r="J51" s="34">
        <v>500</v>
      </c>
      <c r="K51" s="30">
        <f t="shared" si="2"/>
        <v>1002</v>
      </c>
      <c r="L51" s="50"/>
      <c r="M51" s="30">
        <f t="shared" si="3"/>
        <v>1002</v>
      </c>
    </row>
    <row r="52" spans="1:13" ht="15" x14ac:dyDescent="0.25">
      <c r="A52" s="49">
        <v>49</v>
      </c>
      <c r="B52" s="52" t="s">
        <v>108</v>
      </c>
      <c r="C52" s="55" t="s">
        <v>264</v>
      </c>
      <c r="D52" s="52" t="s">
        <v>15</v>
      </c>
      <c r="E52" s="49"/>
      <c r="F52" s="49">
        <v>537</v>
      </c>
      <c r="G52" s="49"/>
      <c r="H52" s="49"/>
      <c r="I52" s="49"/>
      <c r="J52" s="49"/>
      <c r="K52" s="30">
        <f t="shared" si="2"/>
        <v>537</v>
      </c>
      <c r="L52" s="50"/>
      <c r="M52" s="30">
        <f t="shared" si="3"/>
        <v>537</v>
      </c>
    </row>
    <row r="53" spans="1:13" ht="15" x14ac:dyDescent="0.25">
      <c r="A53" s="56">
        <v>50</v>
      </c>
      <c r="B53" s="29" t="s">
        <v>265</v>
      </c>
      <c r="C53" s="29" t="s">
        <v>266</v>
      </c>
      <c r="D53" s="29" t="s">
        <v>15</v>
      </c>
      <c r="E53" s="49"/>
      <c r="F53" s="49"/>
      <c r="G53" s="34"/>
      <c r="H53" s="34"/>
      <c r="I53" s="49">
        <v>506</v>
      </c>
      <c r="J53" s="49"/>
      <c r="K53" s="30">
        <f t="shared" si="2"/>
        <v>506</v>
      </c>
      <c r="L53" s="50"/>
      <c r="M53" s="30">
        <f t="shared" si="3"/>
        <v>506</v>
      </c>
    </row>
    <row r="54" spans="1:13" ht="15" x14ac:dyDescent="0.25">
      <c r="A54" s="49">
        <v>51</v>
      </c>
      <c r="B54" s="47" t="s">
        <v>108</v>
      </c>
      <c r="C54" s="47" t="s">
        <v>269</v>
      </c>
      <c r="D54" s="47" t="s">
        <v>137</v>
      </c>
      <c r="E54" s="49"/>
      <c r="F54" s="49"/>
      <c r="G54" s="49"/>
      <c r="H54" s="49"/>
      <c r="I54" s="49"/>
      <c r="J54" s="49"/>
      <c r="K54" s="30">
        <f t="shared" si="2"/>
        <v>0</v>
      </c>
      <c r="L54" s="57">
        <v>491</v>
      </c>
      <c r="M54" s="30">
        <f t="shared" si="3"/>
        <v>491</v>
      </c>
    </row>
    <row r="55" spans="1:13" ht="15" x14ac:dyDescent="0.25">
      <c r="A55" s="49">
        <v>32</v>
      </c>
      <c r="B55" s="52" t="s">
        <v>267</v>
      </c>
      <c r="C55" s="52" t="s">
        <v>268</v>
      </c>
      <c r="D55" s="52" t="s">
        <v>255</v>
      </c>
      <c r="E55" s="49">
        <v>466</v>
      </c>
      <c r="F55" s="49"/>
      <c r="G55" s="49"/>
      <c r="H55" s="49"/>
      <c r="I55" s="49"/>
      <c r="J55" s="49"/>
      <c r="K55" s="30">
        <f t="shared" si="2"/>
        <v>466</v>
      </c>
      <c r="L55" s="50"/>
      <c r="M55" s="30">
        <f t="shared" si="3"/>
        <v>466</v>
      </c>
    </row>
  </sheetData>
  <sortState ref="B6:M57">
    <sortCondition descending="1" ref="M6:M57"/>
    <sortCondition descending="1" ref="L6:L57"/>
    <sortCondition descending="1" ref="K6:K57"/>
    <sortCondition descending="1" ref="J6:J57"/>
    <sortCondition descending="1" ref="I6:I57"/>
  </sortState>
  <mergeCells count="2">
    <mergeCell ref="L2:L3"/>
    <mergeCell ref="A1:M1"/>
  </mergeCells>
  <conditionalFormatting sqref="A4:A11">
    <cfRule type="expression" dxfId="5" priority="6">
      <formula>SUM($X$4:$AA$11)</formula>
    </cfRule>
  </conditionalFormatting>
  <conditionalFormatting sqref="A12:A19">
    <cfRule type="expression" dxfId="4" priority="5">
      <formula>SUM($X$12:$AA$19)</formula>
    </cfRule>
  </conditionalFormatting>
  <conditionalFormatting sqref="A20:A54">
    <cfRule type="expression" dxfId="3" priority="4">
      <formula>SUM($X$20:$AA$42)</formula>
    </cfRule>
  </conditionalFormatting>
  <conditionalFormatting sqref="B4:D11">
    <cfRule type="expression" dxfId="2" priority="3">
      <formula>SUM($X$4:$AA$11)</formula>
    </cfRule>
  </conditionalFormatting>
  <conditionalFormatting sqref="B12:D19">
    <cfRule type="expression" dxfId="1" priority="2">
      <formula>SUM($X$12:$AA$19)</formula>
    </cfRule>
  </conditionalFormatting>
  <conditionalFormatting sqref="B20:D39">
    <cfRule type="expression" dxfId="0" priority="1">
      <formula>SUM($X$20:$AA$42)</formula>
    </cfRule>
  </conditionalFormatting>
  <pageMargins left="0.7" right="0.7" top="0.75" bottom="0.75" header="0.3" footer="0.3"/>
  <pageSetup paperSize="9" scale="8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2"/>
  <sheetViews>
    <sheetView workbookViewId="0">
      <selection activeCell="O18" sqref="O18"/>
    </sheetView>
  </sheetViews>
  <sheetFormatPr defaultColWidth="8.875" defaultRowHeight="12.75" x14ac:dyDescent="0.2"/>
  <cols>
    <col min="1" max="1" width="4.125" customWidth="1"/>
    <col min="2" max="2" width="12.625" customWidth="1"/>
    <col min="3" max="3" width="12" customWidth="1"/>
    <col min="4" max="5" width="5" customWidth="1"/>
    <col min="6" max="6" width="5.875" customWidth="1"/>
    <col min="7" max="7" width="5.625" customWidth="1"/>
    <col min="8" max="8" width="5.875" bestFit="1" customWidth="1"/>
    <col min="9" max="9" width="5.375" bestFit="1" customWidth="1"/>
    <col min="10" max="10" width="5.875" customWidth="1"/>
    <col min="11" max="13" width="5.625" customWidth="1"/>
  </cols>
  <sheetData>
    <row r="1" spans="1:49" ht="20.25" x14ac:dyDescent="0.3">
      <c r="A1" s="61" t="s">
        <v>157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49" ht="15.75" x14ac:dyDescent="0.25">
      <c r="A3" s="6"/>
      <c r="B3" s="7" t="s">
        <v>154</v>
      </c>
      <c r="C3" s="6"/>
      <c r="E3" s="6"/>
      <c r="F3" s="6"/>
      <c r="G3" s="6"/>
      <c r="H3" s="6"/>
      <c r="I3" s="7" t="s">
        <v>150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49" ht="15.75" x14ac:dyDescent="0.25">
      <c r="A4" s="15" t="s">
        <v>1</v>
      </c>
      <c r="B4" s="15" t="s">
        <v>155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5.75" x14ac:dyDescent="0.25">
      <c r="A5" s="18" t="s">
        <v>8</v>
      </c>
      <c r="B5" s="7" t="s">
        <v>13</v>
      </c>
      <c r="C5" s="12" t="s">
        <v>15</v>
      </c>
      <c r="D5" s="18">
        <f>SUM(D6:D10)</f>
        <v>50.099999999999994</v>
      </c>
      <c r="E5" s="18">
        <f>SUM(E6:E10)+D5</f>
        <v>101.39999999999999</v>
      </c>
      <c r="F5" s="17">
        <f t="shared" ref="F5:K5" si="0">SUM(F6:F7)+E5</f>
        <v>121</v>
      </c>
      <c r="G5" s="17">
        <f t="shared" si="0"/>
        <v>140.4</v>
      </c>
      <c r="H5" s="17">
        <f t="shared" si="0"/>
        <v>160.80000000000001</v>
      </c>
      <c r="I5" s="17">
        <f t="shared" si="0"/>
        <v>179.60000000000002</v>
      </c>
      <c r="J5" s="17">
        <f t="shared" si="0"/>
        <v>200.40000000000003</v>
      </c>
      <c r="K5" s="17">
        <f t="shared" si="0"/>
        <v>219.10000000000002</v>
      </c>
      <c r="L5" s="17"/>
      <c r="M5" s="17">
        <f>SUM(D6:L10)</f>
        <v>238.09999999999997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5.75" x14ac:dyDescent="0.25">
      <c r="A6" s="6"/>
      <c r="B6" s="10" t="s">
        <v>14</v>
      </c>
      <c r="C6" s="6"/>
      <c r="D6" s="24">
        <v>10.3</v>
      </c>
      <c r="E6" s="24">
        <v>10.6</v>
      </c>
      <c r="F6" s="24">
        <v>9.9</v>
      </c>
      <c r="G6" s="24">
        <v>9.6999999999999993</v>
      </c>
      <c r="H6" s="24">
        <v>9.9</v>
      </c>
      <c r="I6" s="24">
        <v>10.1</v>
      </c>
      <c r="J6" s="24">
        <v>10.6</v>
      </c>
      <c r="K6" s="24">
        <v>9.3000000000000007</v>
      </c>
      <c r="L6" s="24">
        <v>9.8000000000000007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5.75" x14ac:dyDescent="0.25">
      <c r="A7" s="6"/>
      <c r="B7" s="6"/>
      <c r="C7" s="6"/>
      <c r="D7" s="24">
        <v>10.6</v>
      </c>
      <c r="E7" s="24">
        <v>9.6999999999999993</v>
      </c>
      <c r="F7" s="24">
        <v>9.6999999999999993</v>
      </c>
      <c r="G7" s="24">
        <v>9.6999999999999993</v>
      </c>
      <c r="H7" s="24">
        <v>10.5</v>
      </c>
      <c r="I7" s="24">
        <v>8.6999999999999993</v>
      </c>
      <c r="J7" s="24">
        <v>10.199999999999999</v>
      </c>
      <c r="K7" s="24">
        <v>9.4</v>
      </c>
      <c r="L7" s="24">
        <v>9.1999999999999993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5.75" x14ac:dyDescent="0.25">
      <c r="A8" s="6"/>
      <c r="B8" s="6"/>
      <c r="C8" s="6"/>
      <c r="D8" s="24">
        <v>10.7</v>
      </c>
      <c r="E8" s="24">
        <v>10.3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5.75" x14ac:dyDescent="0.25">
      <c r="A9" s="6"/>
      <c r="B9" s="6"/>
      <c r="C9" s="6"/>
      <c r="D9" s="24">
        <v>9.1</v>
      </c>
      <c r="E9" s="24">
        <v>10.4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5.75" x14ac:dyDescent="0.25">
      <c r="A10" s="6"/>
      <c r="B10" s="6"/>
      <c r="C10" s="6"/>
      <c r="D10" s="24">
        <v>9.4</v>
      </c>
      <c r="E10" s="24">
        <v>10.3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5.7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5.75" x14ac:dyDescent="0.25">
      <c r="A12" s="18" t="s">
        <v>12</v>
      </c>
      <c r="B12" s="7" t="s">
        <v>20</v>
      </c>
      <c r="C12" s="6" t="s">
        <v>138</v>
      </c>
      <c r="D12" s="18">
        <f>SUM(D13:D17)</f>
        <v>49.7</v>
      </c>
      <c r="E12" s="18">
        <f>SUM(E13:E17)+D12</f>
        <v>99.9</v>
      </c>
      <c r="F12" s="17">
        <f t="shared" ref="F12:K12" si="1">SUM(F13:F14)+E12</f>
        <v>120.2</v>
      </c>
      <c r="G12" s="17">
        <f t="shared" si="1"/>
        <v>139.69999999999999</v>
      </c>
      <c r="H12" s="17">
        <f t="shared" si="1"/>
        <v>158.29999999999998</v>
      </c>
      <c r="I12" s="17">
        <f t="shared" si="1"/>
        <v>179.2</v>
      </c>
      <c r="J12" s="17">
        <f t="shared" si="1"/>
        <v>198.89999999999998</v>
      </c>
      <c r="K12" s="17">
        <f t="shared" si="1"/>
        <v>218.99999999999997</v>
      </c>
      <c r="L12" s="17"/>
      <c r="M12" s="17">
        <f>SUM(D13:L17)</f>
        <v>237.89999999999998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5.75" x14ac:dyDescent="0.25">
      <c r="A13" s="6"/>
      <c r="B13" s="10" t="s">
        <v>21</v>
      </c>
      <c r="C13" s="6" t="s">
        <v>158</v>
      </c>
      <c r="D13" s="22">
        <v>10</v>
      </c>
      <c r="E13" s="22">
        <v>10.4</v>
      </c>
      <c r="F13" s="22">
        <v>10.3</v>
      </c>
      <c r="G13" s="22">
        <v>9.9</v>
      </c>
      <c r="H13" s="22">
        <v>10.199999999999999</v>
      </c>
      <c r="I13" s="22">
        <v>10.6</v>
      </c>
      <c r="J13" s="22">
        <v>9.6999999999999993</v>
      </c>
      <c r="K13" s="22">
        <v>10</v>
      </c>
      <c r="L13" s="22">
        <v>8.9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5.75" x14ac:dyDescent="0.25">
      <c r="A14" s="6"/>
      <c r="B14" s="6"/>
      <c r="C14" s="6"/>
      <c r="D14" s="22">
        <v>10.1</v>
      </c>
      <c r="E14" s="22">
        <v>10.5</v>
      </c>
      <c r="F14" s="22">
        <v>10</v>
      </c>
      <c r="G14" s="22">
        <v>9.6</v>
      </c>
      <c r="H14" s="22">
        <v>8.4</v>
      </c>
      <c r="I14" s="22">
        <v>10.3</v>
      </c>
      <c r="J14" s="22">
        <v>10</v>
      </c>
      <c r="K14" s="22">
        <v>10.1</v>
      </c>
      <c r="L14" s="22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5.75" x14ac:dyDescent="0.25">
      <c r="A15" s="6"/>
      <c r="B15" s="6"/>
      <c r="C15" s="6"/>
      <c r="D15" s="22">
        <v>10</v>
      </c>
      <c r="E15" s="22">
        <v>9.6</v>
      </c>
      <c r="F15" s="23"/>
      <c r="G15" s="23"/>
      <c r="H15" s="23"/>
      <c r="I15" s="23"/>
      <c r="J15" s="23"/>
      <c r="K15" s="23"/>
      <c r="L15" s="23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5.75" x14ac:dyDescent="0.25">
      <c r="A16" s="6"/>
      <c r="B16" s="6"/>
      <c r="C16" s="6"/>
      <c r="D16" s="22">
        <v>9</v>
      </c>
      <c r="E16" s="22">
        <v>9.6</v>
      </c>
      <c r="F16" s="23"/>
      <c r="G16" s="23"/>
      <c r="H16" s="23"/>
      <c r="I16" s="23"/>
      <c r="J16" s="23"/>
      <c r="K16" s="23"/>
      <c r="L16" s="23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49" ht="15.75" x14ac:dyDescent="0.25">
      <c r="A17" s="6"/>
      <c r="B17" s="6"/>
      <c r="C17" s="6"/>
      <c r="D17" s="22">
        <v>10.6</v>
      </c>
      <c r="E17" s="22">
        <v>10.1</v>
      </c>
      <c r="F17" s="23"/>
      <c r="G17" s="23"/>
      <c r="H17" s="23"/>
      <c r="I17" s="23"/>
      <c r="J17" s="23"/>
      <c r="K17" s="23"/>
      <c r="L17" s="23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49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49" ht="15.75" x14ac:dyDescent="0.25">
      <c r="A19" s="18" t="s">
        <v>16</v>
      </c>
      <c r="B19" s="7" t="s">
        <v>47</v>
      </c>
      <c r="C19" s="12" t="s">
        <v>15</v>
      </c>
      <c r="D19" s="18">
        <f>SUM(D20:D24)</f>
        <v>49.2</v>
      </c>
      <c r="E19" s="18">
        <f>SUM(E20:E24)+D19</f>
        <v>99.600000000000009</v>
      </c>
      <c r="F19" s="17">
        <f t="shared" ref="F19:K19" si="2">SUM(F20:F21)+E19</f>
        <v>119.9</v>
      </c>
      <c r="G19" s="17">
        <f t="shared" si="2"/>
        <v>138.5</v>
      </c>
      <c r="H19" s="17">
        <f t="shared" si="2"/>
        <v>158.1</v>
      </c>
      <c r="I19" s="17">
        <f t="shared" si="2"/>
        <v>175.89999999999998</v>
      </c>
      <c r="J19" s="17">
        <f t="shared" si="2"/>
        <v>195.39999999999998</v>
      </c>
      <c r="K19" s="17">
        <f t="shared" si="2"/>
        <v>212.59999999999997</v>
      </c>
      <c r="L19" s="17"/>
      <c r="M19" s="17">
        <f>SUM(D20:L24)</f>
        <v>212.6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49" ht="15.75" x14ac:dyDescent="0.25">
      <c r="A20" s="6"/>
      <c r="B20" s="10" t="s">
        <v>48</v>
      </c>
      <c r="C20" s="6"/>
      <c r="D20" s="24">
        <v>8.6</v>
      </c>
      <c r="E20" s="24">
        <v>9.6</v>
      </c>
      <c r="F20" s="24">
        <v>9.5</v>
      </c>
      <c r="G20" s="24">
        <v>8.6999999999999993</v>
      </c>
      <c r="H20" s="24">
        <v>9.5</v>
      </c>
      <c r="I20" s="24">
        <v>9.1</v>
      </c>
      <c r="J20" s="24">
        <v>9.6</v>
      </c>
      <c r="K20" s="8">
        <v>8.9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49" ht="15.75" x14ac:dyDescent="0.25">
      <c r="A21" s="6"/>
      <c r="B21" s="6"/>
      <c r="C21" s="6"/>
      <c r="D21" s="24">
        <v>10.1</v>
      </c>
      <c r="E21" s="24">
        <v>10</v>
      </c>
      <c r="F21" s="24">
        <v>10.8</v>
      </c>
      <c r="G21" s="24">
        <v>9.9</v>
      </c>
      <c r="H21" s="24">
        <v>10.1</v>
      </c>
      <c r="I21" s="24">
        <v>8.6999999999999993</v>
      </c>
      <c r="J21" s="24">
        <v>9.9</v>
      </c>
      <c r="K21" s="8">
        <v>8.3000000000000007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49" ht="15.75" x14ac:dyDescent="0.25">
      <c r="A22" s="6"/>
      <c r="B22" s="6"/>
      <c r="C22" s="6"/>
      <c r="D22" s="24">
        <v>10.3</v>
      </c>
      <c r="E22" s="24">
        <v>10.6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49" ht="15.75" x14ac:dyDescent="0.25">
      <c r="A23" s="6"/>
      <c r="B23" s="6"/>
      <c r="C23" s="6"/>
      <c r="D23" s="24">
        <v>10.1</v>
      </c>
      <c r="E23" s="24">
        <v>9.5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49" ht="15.75" x14ac:dyDescent="0.25">
      <c r="A24" s="6"/>
      <c r="B24" s="6"/>
      <c r="C24" s="6"/>
      <c r="D24" s="24">
        <v>10.1</v>
      </c>
      <c r="E24" s="24">
        <v>10.7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49" ht="15.7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49" ht="15.75" x14ac:dyDescent="0.25">
      <c r="A26" s="8" t="s">
        <v>19</v>
      </c>
      <c r="B26" s="6" t="s">
        <v>34</v>
      </c>
      <c r="C26" s="6" t="s">
        <v>36</v>
      </c>
      <c r="D26" s="18">
        <f>SUM(D27:D31)</f>
        <v>50.699999999999996</v>
      </c>
      <c r="E26" s="18">
        <f>SUM(E27:E31)+D26</f>
        <v>98.9</v>
      </c>
      <c r="F26" s="17">
        <f t="shared" ref="F26:K26" si="3">SUM(F27:F28)+E26</f>
        <v>118.30000000000001</v>
      </c>
      <c r="G26" s="17">
        <f t="shared" si="3"/>
        <v>138.30000000000001</v>
      </c>
      <c r="H26" s="17">
        <f t="shared" si="3"/>
        <v>157.5</v>
      </c>
      <c r="I26" s="17">
        <f t="shared" si="3"/>
        <v>175.5</v>
      </c>
      <c r="J26" s="17">
        <f t="shared" si="3"/>
        <v>193.8</v>
      </c>
      <c r="K26" s="17">
        <f t="shared" si="3"/>
        <v>193.8</v>
      </c>
      <c r="L26" s="17"/>
      <c r="M26" s="17">
        <f>SUM(D27:L31)</f>
        <v>193.8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ht="15.75" x14ac:dyDescent="0.25">
      <c r="A27" s="6"/>
      <c r="B27" s="12" t="s">
        <v>35</v>
      </c>
      <c r="C27" s="6"/>
      <c r="D27" s="24">
        <v>9.6999999999999993</v>
      </c>
      <c r="E27" s="24">
        <v>9.8000000000000007</v>
      </c>
      <c r="F27" s="24">
        <v>10</v>
      </c>
      <c r="G27" s="24">
        <v>9.6</v>
      </c>
      <c r="H27" s="24">
        <v>10.4</v>
      </c>
      <c r="I27" s="24">
        <v>8.3000000000000007</v>
      </c>
      <c r="J27" s="24">
        <v>9.6999999999999993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49" ht="15.75" x14ac:dyDescent="0.25">
      <c r="A28" s="6"/>
      <c r="B28" s="6"/>
      <c r="C28" s="6"/>
      <c r="D28" s="24">
        <v>10.5</v>
      </c>
      <c r="E28" s="24">
        <v>9.6</v>
      </c>
      <c r="F28" s="24">
        <v>9.4</v>
      </c>
      <c r="G28" s="24">
        <v>10.4</v>
      </c>
      <c r="H28" s="24">
        <v>8.8000000000000007</v>
      </c>
      <c r="I28" s="24">
        <v>9.6999999999999993</v>
      </c>
      <c r="J28" s="24">
        <v>8.6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49" ht="15.75" x14ac:dyDescent="0.25">
      <c r="A29" s="6"/>
      <c r="B29" s="6"/>
      <c r="C29" s="6"/>
      <c r="D29" s="24">
        <v>10.199999999999999</v>
      </c>
      <c r="E29" s="24">
        <v>9.3000000000000007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49" ht="15.75" x14ac:dyDescent="0.25">
      <c r="A30" s="6"/>
      <c r="B30" s="6"/>
      <c r="C30" s="6"/>
      <c r="D30" s="24">
        <v>9.9</v>
      </c>
      <c r="E30" s="24">
        <v>9.6999999999999993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49" ht="15.75" x14ac:dyDescent="0.25">
      <c r="A31" s="6"/>
      <c r="B31" s="6"/>
      <c r="C31" s="6"/>
      <c r="D31" s="24">
        <v>10.4</v>
      </c>
      <c r="E31" s="24">
        <v>9.8000000000000007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ht="15.7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 ht="15.75" x14ac:dyDescent="0.25">
      <c r="A33" s="8" t="s">
        <v>22</v>
      </c>
      <c r="B33" s="6" t="s">
        <v>9</v>
      </c>
      <c r="C33" s="6" t="s">
        <v>11</v>
      </c>
      <c r="D33" s="18">
        <f>SUM(D34:D38)</f>
        <v>47.3</v>
      </c>
      <c r="E33" s="18">
        <f>SUM(E34:E38)+D33</f>
        <v>96.899999999999991</v>
      </c>
      <c r="F33" s="17">
        <f t="shared" ref="F33:K33" si="4">SUM(F34:F35)+E33</f>
        <v>116.89999999999999</v>
      </c>
      <c r="G33" s="17">
        <f t="shared" si="4"/>
        <v>135.29999999999998</v>
      </c>
      <c r="H33" s="17">
        <f t="shared" si="4"/>
        <v>155.6</v>
      </c>
      <c r="I33" s="17">
        <f t="shared" si="4"/>
        <v>174</v>
      </c>
      <c r="J33" s="17">
        <f t="shared" si="4"/>
        <v>174</v>
      </c>
      <c r="K33" s="17">
        <f t="shared" si="4"/>
        <v>174</v>
      </c>
      <c r="L33" s="17"/>
      <c r="M33" s="17">
        <f>SUM(D34:L38)</f>
        <v>174.00000000000003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1:49" ht="15.75" x14ac:dyDescent="0.25">
      <c r="A34" s="6"/>
      <c r="B34" s="12" t="s">
        <v>10</v>
      </c>
      <c r="C34" s="6"/>
      <c r="D34" s="24">
        <v>9.1999999999999993</v>
      </c>
      <c r="E34" s="24">
        <v>10.1</v>
      </c>
      <c r="F34" s="24">
        <v>10.3</v>
      </c>
      <c r="G34" s="24">
        <v>9.4</v>
      </c>
      <c r="H34" s="24">
        <v>10</v>
      </c>
      <c r="I34" s="24">
        <v>9</v>
      </c>
      <c r="L34" s="8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1:49" ht="15.75" x14ac:dyDescent="0.25">
      <c r="A35" s="6"/>
      <c r="B35" s="6"/>
      <c r="C35" s="6"/>
      <c r="D35" s="24">
        <v>9.4</v>
      </c>
      <c r="E35" s="24">
        <v>9.8000000000000007</v>
      </c>
      <c r="F35" s="24">
        <v>9.6999999999999993</v>
      </c>
      <c r="G35" s="24">
        <v>9</v>
      </c>
      <c r="H35" s="24">
        <v>10.3</v>
      </c>
      <c r="I35" s="24">
        <v>9.4</v>
      </c>
      <c r="L35" s="8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1:49" ht="15.75" x14ac:dyDescent="0.25">
      <c r="A36" s="6"/>
      <c r="B36" s="6"/>
      <c r="C36" s="6"/>
      <c r="D36" s="24">
        <v>9.9</v>
      </c>
      <c r="E36" s="24">
        <v>10.5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1:49" ht="15.75" x14ac:dyDescent="0.25">
      <c r="A37" s="6"/>
      <c r="B37" s="6"/>
      <c r="C37" s="6"/>
      <c r="D37" s="24">
        <v>9.8000000000000007</v>
      </c>
      <c r="E37" s="24">
        <v>8.9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1:49" ht="15.75" x14ac:dyDescent="0.25">
      <c r="A38" s="6"/>
      <c r="B38" s="6"/>
      <c r="C38" s="6"/>
      <c r="D38" s="24">
        <v>9</v>
      </c>
      <c r="E38" s="24">
        <v>10.3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1:49" ht="15.7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1:49" ht="15.75" x14ac:dyDescent="0.25">
      <c r="A40" s="8" t="s">
        <v>26</v>
      </c>
      <c r="B40" s="6" t="s">
        <v>30</v>
      </c>
      <c r="C40" s="6" t="s">
        <v>32</v>
      </c>
      <c r="D40" s="18">
        <f>SUM(D41:D45)</f>
        <v>47.699999999999996</v>
      </c>
      <c r="E40" s="18">
        <f>SUM(E41:E45)+D40</f>
        <v>95.699999999999989</v>
      </c>
      <c r="F40" s="17">
        <f>SUM(F41:F42)+E40</f>
        <v>115.6</v>
      </c>
      <c r="G40" s="17">
        <f>SUM(G41:G42)+F40</f>
        <v>134.9</v>
      </c>
      <c r="H40" s="17"/>
      <c r="I40" s="17"/>
      <c r="J40" s="17"/>
      <c r="K40" s="17"/>
      <c r="L40" s="17"/>
      <c r="M40" s="17">
        <f>SUM(D41:L45)</f>
        <v>155.20000000000002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1:49" ht="15.75" x14ac:dyDescent="0.25">
      <c r="A41" s="6"/>
      <c r="B41" s="12" t="s">
        <v>31</v>
      </c>
      <c r="C41" s="6"/>
      <c r="D41" s="24">
        <v>8.6</v>
      </c>
      <c r="E41" s="24">
        <v>10.4</v>
      </c>
      <c r="F41" s="8">
        <v>9.6</v>
      </c>
      <c r="G41" s="24">
        <v>10.4</v>
      </c>
      <c r="H41" s="24">
        <v>10.3</v>
      </c>
      <c r="K41" s="8"/>
      <c r="L41" s="8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1:49" ht="15.75" x14ac:dyDescent="0.25">
      <c r="A42" s="6"/>
      <c r="B42" s="6"/>
      <c r="C42" s="6"/>
      <c r="D42" s="24">
        <v>9.3000000000000007</v>
      </c>
      <c r="E42" s="24">
        <v>9.6999999999999993</v>
      </c>
      <c r="F42" s="24">
        <v>10.3</v>
      </c>
      <c r="G42" s="24">
        <v>8.9</v>
      </c>
      <c r="H42" s="24">
        <v>10</v>
      </c>
      <c r="K42" s="8"/>
      <c r="L42" s="8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1:49" ht="15.75" x14ac:dyDescent="0.25">
      <c r="A43" s="6"/>
      <c r="B43" s="6"/>
      <c r="C43" s="6"/>
      <c r="D43" s="24">
        <v>9.4</v>
      </c>
      <c r="E43" s="24">
        <v>8.6999999999999993</v>
      </c>
      <c r="F43" s="8"/>
      <c r="G43" s="8"/>
      <c r="H43" s="8"/>
      <c r="I43" s="8"/>
      <c r="J43" s="8"/>
      <c r="K43" s="8"/>
      <c r="L43" s="8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1:49" ht="15.75" x14ac:dyDescent="0.25">
      <c r="A44" s="6"/>
      <c r="B44" s="6"/>
      <c r="C44" s="6"/>
      <c r="D44" s="24">
        <v>10.3</v>
      </c>
      <c r="E44" s="24">
        <v>8.8000000000000007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1:49" ht="15.75" x14ac:dyDescent="0.25">
      <c r="A45" s="6"/>
      <c r="B45" s="6"/>
      <c r="C45" s="6"/>
      <c r="D45" s="24">
        <v>10.1</v>
      </c>
      <c r="E45" s="24">
        <v>10.4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1:49" ht="15.75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1:49" ht="15.75" x14ac:dyDescent="0.25">
      <c r="A47" s="8" t="s">
        <v>29</v>
      </c>
      <c r="B47" s="6" t="s">
        <v>23</v>
      </c>
      <c r="C47" s="12" t="s">
        <v>25</v>
      </c>
      <c r="D47" s="18">
        <f>SUM(D48:D52)</f>
        <v>45.699999999999996</v>
      </c>
      <c r="E47" s="18">
        <f>SUM(E48:E52)+D47</f>
        <v>93.5</v>
      </c>
      <c r="F47" s="17">
        <f>SUM(F48:F49)+E47</f>
        <v>112.7</v>
      </c>
      <c r="G47" s="17"/>
      <c r="H47" s="17"/>
      <c r="I47" s="17"/>
      <c r="J47" s="17"/>
      <c r="K47" s="17"/>
      <c r="L47" s="17"/>
      <c r="M47" s="17">
        <f>SUM(D48:L52)</f>
        <v>132.89999999999998</v>
      </c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1:49" ht="15.75" x14ac:dyDescent="0.25">
      <c r="A48" s="6"/>
      <c r="B48" s="12" t="s">
        <v>24</v>
      </c>
      <c r="C48" s="6"/>
      <c r="D48" s="24">
        <v>9.1</v>
      </c>
      <c r="E48" s="24">
        <v>10</v>
      </c>
      <c r="F48" s="24">
        <v>9.6999999999999993</v>
      </c>
      <c r="G48" s="24">
        <v>10.4</v>
      </c>
      <c r="J48" s="8"/>
      <c r="K48" s="8"/>
      <c r="L48" s="8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1:49" ht="15.75" x14ac:dyDescent="0.25">
      <c r="A49" s="6"/>
      <c r="B49" s="6"/>
      <c r="C49" s="6"/>
      <c r="D49" s="24">
        <v>8.8000000000000007</v>
      </c>
      <c r="E49" s="24">
        <v>10.3</v>
      </c>
      <c r="F49" s="24">
        <v>9.5</v>
      </c>
      <c r="G49" s="24">
        <v>9.8000000000000007</v>
      </c>
      <c r="J49" s="8"/>
      <c r="K49" s="8"/>
      <c r="L49" s="8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1:49" ht="15.75" x14ac:dyDescent="0.25">
      <c r="A50" s="6"/>
      <c r="B50" s="6"/>
      <c r="C50" s="6"/>
      <c r="D50" s="24">
        <v>8.6999999999999993</v>
      </c>
      <c r="E50" s="24">
        <v>10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1:49" ht="15.75" x14ac:dyDescent="0.25">
      <c r="A51" s="6"/>
      <c r="B51" s="6"/>
      <c r="C51" s="6"/>
      <c r="D51" s="24">
        <v>9.6</v>
      </c>
      <c r="E51" s="24">
        <v>7.5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1:49" ht="15.75" x14ac:dyDescent="0.25">
      <c r="A52" s="6"/>
      <c r="B52" s="6"/>
      <c r="C52" s="6"/>
      <c r="D52" s="24">
        <v>9.5</v>
      </c>
      <c r="E52" s="24">
        <v>10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1:49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</row>
    <row r="54" spans="1:49" ht="15.75" x14ac:dyDescent="0.25">
      <c r="A54" s="8" t="s">
        <v>33</v>
      </c>
      <c r="B54" s="6" t="s">
        <v>17</v>
      </c>
      <c r="C54" s="12" t="s">
        <v>15</v>
      </c>
      <c r="D54" s="18">
        <f>SUM(D55:D59)</f>
        <v>45.900000000000006</v>
      </c>
      <c r="E54" s="18">
        <f>SUM(E55:E59)+D54</f>
        <v>92.100000000000009</v>
      </c>
      <c r="F54" s="17"/>
      <c r="G54" s="17"/>
      <c r="H54" s="17"/>
      <c r="I54" s="17"/>
      <c r="J54" s="17"/>
      <c r="K54" s="17"/>
      <c r="L54" s="17"/>
      <c r="M54" s="17">
        <f>SUM(D55:L59)</f>
        <v>111.89999999999999</v>
      </c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1:49" ht="15.75" x14ac:dyDescent="0.25">
      <c r="A55" s="6"/>
      <c r="B55" s="12" t="s">
        <v>18</v>
      </c>
      <c r="C55" s="6"/>
      <c r="D55" s="24">
        <v>9.5</v>
      </c>
      <c r="E55" s="24">
        <v>9.6999999999999993</v>
      </c>
      <c r="F55" s="24">
        <v>10.199999999999999</v>
      </c>
      <c r="I55" s="8"/>
      <c r="J55" s="8"/>
      <c r="K55" s="8"/>
      <c r="L55" s="8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1:49" ht="15.75" x14ac:dyDescent="0.25">
      <c r="A56" s="6"/>
      <c r="B56" s="6"/>
      <c r="C56" s="6"/>
      <c r="D56" s="24">
        <v>8.6999999999999993</v>
      </c>
      <c r="E56" s="24">
        <v>9</v>
      </c>
      <c r="F56" s="24">
        <v>9.6</v>
      </c>
      <c r="I56" s="8"/>
      <c r="J56" s="8"/>
      <c r="K56" s="8"/>
      <c r="L56" s="8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1:49" ht="15.75" x14ac:dyDescent="0.25">
      <c r="A57" s="6"/>
      <c r="B57" s="6"/>
      <c r="C57" s="6"/>
      <c r="D57" s="24">
        <v>9.9</v>
      </c>
      <c r="E57" s="24">
        <v>9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1:49" ht="15.75" x14ac:dyDescent="0.25">
      <c r="A58" s="6"/>
      <c r="B58" s="6"/>
      <c r="C58" s="6"/>
      <c r="D58" s="24">
        <v>8.8000000000000007</v>
      </c>
      <c r="E58" s="24">
        <v>9.5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</row>
    <row r="59" spans="1:49" ht="15.75" x14ac:dyDescent="0.25">
      <c r="A59" s="6"/>
      <c r="B59" s="6"/>
      <c r="C59" s="6"/>
      <c r="D59" s="24">
        <v>9</v>
      </c>
      <c r="E59" s="24">
        <v>9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  <row r="60" spans="1:49" ht="15.75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</row>
    <row r="61" spans="1:49" ht="15.7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1:49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1:49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1:49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</row>
    <row r="65" spans="1:49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</row>
    <row r="66" spans="1:49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</row>
    <row r="67" spans="1:49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</row>
    <row r="68" spans="1:49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</row>
    <row r="69" spans="1:49" ht="15.7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</row>
    <row r="70" spans="1:49" ht="15.7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</row>
    <row r="71" spans="1:49" ht="15.7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</row>
    <row r="72" spans="1:49" ht="15.7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</row>
    <row r="73" spans="1:49" ht="15.7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</row>
    <row r="74" spans="1:49" ht="15.7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</row>
    <row r="75" spans="1:49" ht="15.7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</row>
    <row r="76" spans="1:49" ht="15.7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</row>
    <row r="77" spans="1:49" ht="15.7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</row>
    <row r="78" spans="1:49" ht="15.7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</row>
    <row r="79" spans="1:49" ht="15.7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</row>
    <row r="80" spans="1:49" ht="15.7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</row>
    <row r="81" spans="1:49" ht="15.7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</row>
    <row r="82" spans="1:49" ht="15.7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</row>
    <row r="83" spans="1:49" ht="15.7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</row>
    <row r="84" spans="1:49" ht="15.7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</row>
    <row r="85" spans="1:49" ht="15.7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</row>
    <row r="86" spans="1:49" ht="15.7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</row>
    <row r="87" spans="1:49" ht="15.7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</row>
    <row r="88" spans="1:49" ht="15.7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</row>
    <row r="89" spans="1:49" ht="15.7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</row>
    <row r="90" spans="1:49" ht="15.7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</row>
    <row r="91" spans="1:49" ht="15.7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</row>
    <row r="92" spans="1:49" ht="15.7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</row>
    <row r="93" spans="1:49" ht="15.7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</row>
    <row r="94" spans="1:49" ht="15.7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</row>
    <row r="95" spans="1:49" ht="15.7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</row>
    <row r="96" spans="1:49" ht="15.7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</row>
    <row r="97" spans="1:49" ht="15.7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</row>
    <row r="98" spans="1:49" ht="15.7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</row>
    <row r="99" spans="1:49" ht="15.7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</row>
    <row r="100" spans="1:49" ht="15.7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</row>
    <row r="101" spans="1:49" ht="15.7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</row>
    <row r="102" spans="1:49" ht="15.7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</row>
    <row r="103" spans="1:49" ht="15.7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</row>
    <row r="104" spans="1:49" ht="15.7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</row>
    <row r="105" spans="1:49" ht="15.7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</row>
    <row r="106" spans="1:49" ht="15.7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</row>
    <row r="107" spans="1:49" ht="15.7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</row>
    <row r="108" spans="1:49" ht="15.7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</row>
    <row r="109" spans="1:49" ht="15.7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</row>
    <row r="110" spans="1:49" ht="15.7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</row>
    <row r="111" spans="1:49" ht="15.7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</row>
    <row r="112" spans="1:49" ht="15.7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</row>
  </sheetData>
  <mergeCells count="1">
    <mergeCell ref="A1:M1"/>
  </mergeCells>
  <pageMargins left="0.75" right="0.75" top="1" bottom="1" header="0.5" footer="0.5"/>
  <pageSetup paperSize="9" scale="72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2"/>
  <sheetViews>
    <sheetView tabSelected="1" zoomScaleNormal="100" workbookViewId="0">
      <selection activeCell="Q14" sqref="Q14"/>
    </sheetView>
  </sheetViews>
  <sheetFormatPr defaultColWidth="8.875" defaultRowHeight="12.75" x14ac:dyDescent="0.2"/>
  <cols>
    <col min="1" max="1" width="4.125" customWidth="1"/>
    <col min="2" max="2" width="15" customWidth="1"/>
    <col min="3" max="3" width="14" customWidth="1"/>
    <col min="4" max="5" width="5" customWidth="1"/>
    <col min="6" max="13" width="5.625" customWidth="1"/>
    <col min="14" max="14" width="4" customWidth="1"/>
  </cols>
  <sheetData>
    <row r="1" spans="1:50" ht="20.25" x14ac:dyDescent="0.3">
      <c r="A1" s="61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9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50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ht="15.75" x14ac:dyDescent="0.25">
      <c r="A3" s="6"/>
      <c r="B3" s="7" t="s">
        <v>154</v>
      </c>
      <c r="C3" s="6"/>
      <c r="E3" s="6"/>
      <c r="F3" s="6"/>
      <c r="G3" s="6"/>
      <c r="H3" s="6"/>
      <c r="I3" s="6"/>
      <c r="J3" s="7" t="s">
        <v>150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0" ht="15.75" x14ac:dyDescent="0.25">
      <c r="A4" s="15" t="s">
        <v>1</v>
      </c>
      <c r="B4" s="15" t="s">
        <v>155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0" ht="15.75" x14ac:dyDescent="0.25">
      <c r="A5" s="18" t="s">
        <v>37</v>
      </c>
      <c r="B5" s="7" t="s">
        <v>50</v>
      </c>
      <c r="C5" s="12" t="s">
        <v>15</v>
      </c>
      <c r="D5" s="18">
        <f>SUM(D6:D10)</f>
        <v>47.3</v>
      </c>
      <c r="E5" s="18">
        <f>SUM(E6:E10)+D5</f>
        <v>96.4</v>
      </c>
      <c r="F5" s="17">
        <f t="shared" ref="F5:K5" si="0">SUM(F6:F7)+E5</f>
        <v>116.10000000000001</v>
      </c>
      <c r="G5" s="17">
        <f t="shared" si="0"/>
        <v>136.4</v>
      </c>
      <c r="H5" s="17">
        <f t="shared" si="0"/>
        <v>155.9</v>
      </c>
      <c r="I5" s="17">
        <f t="shared" si="0"/>
        <v>174.60000000000002</v>
      </c>
      <c r="J5" s="17">
        <f t="shared" si="0"/>
        <v>194.3</v>
      </c>
      <c r="K5" s="17">
        <f t="shared" si="0"/>
        <v>210.70000000000002</v>
      </c>
      <c r="L5" s="17"/>
      <c r="M5" s="17">
        <f>SUM(D6:L10)</f>
        <v>230.10000000000002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50" ht="15.75" x14ac:dyDescent="0.25">
      <c r="A6" s="6"/>
      <c r="B6" s="10" t="s">
        <v>51</v>
      </c>
      <c r="D6" s="22">
        <v>9.8000000000000007</v>
      </c>
      <c r="E6" s="22">
        <v>10</v>
      </c>
      <c r="F6" s="22">
        <v>9.4</v>
      </c>
      <c r="G6" s="22">
        <v>10.199999999999999</v>
      </c>
      <c r="H6" s="22">
        <v>9.1999999999999993</v>
      </c>
      <c r="I6" s="22">
        <v>9.3000000000000007</v>
      </c>
      <c r="J6" s="22">
        <v>10.8</v>
      </c>
      <c r="K6" s="22">
        <v>6.9</v>
      </c>
      <c r="L6" s="22">
        <v>10.7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 ht="15.75" x14ac:dyDescent="0.25">
      <c r="A7" s="6"/>
      <c r="B7" s="6"/>
      <c r="C7" s="6"/>
      <c r="D7" s="22">
        <v>9.1999999999999993</v>
      </c>
      <c r="E7" s="22">
        <v>10.4</v>
      </c>
      <c r="F7" s="22">
        <v>10.3</v>
      </c>
      <c r="G7" s="22">
        <v>10.1</v>
      </c>
      <c r="H7" s="22">
        <v>10.3</v>
      </c>
      <c r="I7" s="22">
        <v>9.4</v>
      </c>
      <c r="J7" s="22">
        <v>8.9</v>
      </c>
      <c r="K7" s="22">
        <v>9.5</v>
      </c>
      <c r="L7" s="22">
        <v>8.6999999999999993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1:50" ht="15.75" x14ac:dyDescent="0.25">
      <c r="A8" s="6"/>
      <c r="B8" s="6"/>
      <c r="C8" s="6"/>
      <c r="D8" s="22">
        <v>8.6</v>
      </c>
      <c r="E8" s="22">
        <v>10.5</v>
      </c>
      <c r="F8" s="23"/>
      <c r="G8" s="23"/>
      <c r="H8" s="23"/>
      <c r="I8" s="23"/>
      <c r="J8" s="2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1:50" ht="15.75" x14ac:dyDescent="0.25">
      <c r="A9" s="6"/>
      <c r="B9" s="6"/>
      <c r="C9" s="6"/>
      <c r="D9" s="22">
        <v>9.6999999999999993</v>
      </c>
      <c r="E9" s="22">
        <v>9.3000000000000007</v>
      </c>
      <c r="F9" s="23"/>
      <c r="G9" s="23"/>
      <c r="H9" s="23"/>
      <c r="I9" s="23"/>
      <c r="J9" s="2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ht="15.75" x14ac:dyDescent="0.25">
      <c r="A10" s="6"/>
      <c r="B10" s="6"/>
      <c r="C10" s="6"/>
      <c r="D10" s="22">
        <v>10</v>
      </c>
      <c r="E10" s="22">
        <v>8.9</v>
      </c>
      <c r="F10" s="23"/>
      <c r="G10" s="23"/>
      <c r="H10" s="23"/>
      <c r="I10" s="23"/>
      <c r="J10" s="2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1:50" ht="15.7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1:50" ht="15.75" x14ac:dyDescent="0.25">
      <c r="A12" s="18" t="s">
        <v>40</v>
      </c>
      <c r="B12" s="7" t="s">
        <v>41</v>
      </c>
      <c r="C12" s="12" t="s">
        <v>15</v>
      </c>
      <c r="D12" s="18">
        <f>SUM(D13:D17)</f>
        <v>45.999999999999993</v>
      </c>
      <c r="E12" s="18">
        <f>SUM(E13:E17)+D12</f>
        <v>95.699999999999989</v>
      </c>
      <c r="F12" s="17">
        <f t="shared" ref="F12:K12" si="1">SUM(F13:F14)+E12</f>
        <v>112.19999999999999</v>
      </c>
      <c r="G12" s="17">
        <f t="shared" si="1"/>
        <v>132.29999999999998</v>
      </c>
      <c r="H12" s="17">
        <f t="shared" si="1"/>
        <v>152.6</v>
      </c>
      <c r="I12" s="17">
        <f t="shared" si="1"/>
        <v>171.2</v>
      </c>
      <c r="J12" s="17">
        <f t="shared" si="1"/>
        <v>189.39999999999998</v>
      </c>
      <c r="K12" s="17">
        <f t="shared" si="1"/>
        <v>207.99999999999997</v>
      </c>
      <c r="L12" s="17"/>
      <c r="M12" s="17">
        <v>226.4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1:50" ht="15.75" x14ac:dyDescent="0.25">
      <c r="A13" s="6"/>
      <c r="B13" s="10" t="s">
        <v>42</v>
      </c>
      <c r="D13" s="24">
        <v>10.199999999999999</v>
      </c>
      <c r="E13" s="24">
        <v>10.6</v>
      </c>
      <c r="F13" s="24">
        <v>7.9</v>
      </c>
      <c r="G13" s="24">
        <v>9.8000000000000007</v>
      </c>
      <c r="H13" s="24">
        <v>10.5</v>
      </c>
      <c r="I13" s="24">
        <v>10.3</v>
      </c>
      <c r="J13" s="24">
        <v>8.9</v>
      </c>
      <c r="K13" s="24">
        <v>8.8000000000000007</v>
      </c>
      <c r="L13" s="24">
        <v>9.5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50" ht="15.75" x14ac:dyDescent="0.25">
      <c r="A14" s="6"/>
      <c r="B14" s="6"/>
      <c r="C14" s="6"/>
      <c r="D14" s="24">
        <v>9.1999999999999993</v>
      </c>
      <c r="E14" s="24">
        <v>9.8000000000000007</v>
      </c>
      <c r="F14" s="24">
        <v>8.6</v>
      </c>
      <c r="G14" s="24">
        <v>10.3</v>
      </c>
      <c r="H14" s="24">
        <v>9.8000000000000007</v>
      </c>
      <c r="I14" s="24">
        <v>8.3000000000000007</v>
      </c>
      <c r="J14" s="24">
        <v>9.3000000000000007</v>
      </c>
      <c r="K14" s="24">
        <v>9.8000000000000007</v>
      </c>
      <c r="L14" s="24">
        <v>8.9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ht="15.75" x14ac:dyDescent="0.25">
      <c r="A15" s="6"/>
      <c r="B15" s="6"/>
      <c r="C15" s="6"/>
      <c r="D15" s="24">
        <v>8.5</v>
      </c>
      <c r="E15" s="22">
        <v>10</v>
      </c>
      <c r="F15" s="6"/>
      <c r="G15" s="6"/>
      <c r="H15" s="6"/>
      <c r="I15" s="6"/>
      <c r="J15" s="6"/>
      <c r="K15" s="13" t="s">
        <v>156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ht="15.75" x14ac:dyDescent="0.25">
      <c r="A16" s="6"/>
      <c r="B16" s="6"/>
      <c r="C16" s="6"/>
      <c r="D16" s="24">
        <v>9.6999999999999993</v>
      </c>
      <c r="E16" s="22">
        <v>9.3000000000000007</v>
      </c>
      <c r="F16" s="6"/>
      <c r="G16" s="6"/>
      <c r="H16" s="6"/>
      <c r="I16" s="6"/>
      <c r="J16" s="6"/>
      <c r="K16" s="13">
        <v>10.5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ht="15.75" x14ac:dyDescent="0.25">
      <c r="A17" s="6"/>
      <c r="B17" s="6"/>
      <c r="C17" s="6"/>
      <c r="D17" s="24">
        <v>8.4</v>
      </c>
      <c r="E17" s="22">
        <v>10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ht="15.75" x14ac:dyDescent="0.25">
      <c r="A19" s="18" t="s">
        <v>43</v>
      </c>
      <c r="B19" s="7" t="s">
        <v>38</v>
      </c>
      <c r="C19" s="12" t="s">
        <v>15</v>
      </c>
      <c r="D19" s="18">
        <f>SUM(D20:D24)</f>
        <v>47.3</v>
      </c>
      <c r="E19" s="18">
        <f>SUM(E20:E24)+D19</f>
        <v>96.899999999999991</v>
      </c>
      <c r="F19" s="17">
        <f>SUM(F20:F21)+E19</f>
        <v>115.79999999999998</v>
      </c>
      <c r="G19" s="17">
        <f>SUM(G20:G21)+F19</f>
        <v>133.29999999999998</v>
      </c>
      <c r="H19" s="17">
        <f>SUM(H20:H21)+G19</f>
        <v>151.39999999999998</v>
      </c>
      <c r="I19" s="17">
        <f>SUM(I20:I21)+H19</f>
        <v>171.39999999999998</v>
      </c>
      <c r="J19" s="17">
        <f>SUM(J20:J21)+I19</f>
        <v>189.49999999999997</v>
      </c>
      <c r="K19" s="17"/>
      <c r="L19" s="17"/>
      <c r="M19" s="17">
        <v>208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ht="15.75" x14ac:dyDescent="0.25">
      <c r="A20" s="6"/>
      <c r="B20" s="10" t="s">
        <v>39</v>
      </c>
      <c r="D20" s="24">
        <v>9.1999999999999993</v>
      </c>
      <c r="E20" s="24">
        <v>10.6</v>
      </c>
      <c r="F20" s="24">
        <v>8.9</v>
      </c>
      <c r="G20" s="22">
        <v>8.4</v>
      </c>
      <c r="H20" s="24">
        <v>10</v>
      </c>
      <c r="I20" s="24">
        <v>10.1</v>
      </c>
      <c r="J20" s="24">
        <v>8.1999999999999993</v>
      </c>
      <c r="K20" s="8">
        <v>9.9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ht="15.75" x14ac:dyDescent="0.25">
      <c r="A21" s="6"/>
      <c r="B21" s="6"/>
      <c r="C21" s="6"/>
      <c r="D21" s="24">
        <v>9.3000000000000007</v>
      </c>
      <c r="E21" s="24">
        <v>9.6999999999999993</v>
      </c>
      <c r="F21" s="22">
        <v>10</v>
      </c>
      <c r="G21" s="24">
        <v>9.1</v>
      </c>
      <c r="H21" s="24">
        <v>8.1</v>
      </c>
      <c r="I21" s="24">
        <v>9.9</v>
      </c>
      <c r="J21" s="24">
        <v>9.9</v>
      </c>
      <c r="K21" s="8">
        <v>8.6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ht="15.75" x14ac:dyDescent="0.25">
      <c r="A22" s="6"/>
      <c r="B22" s="6"/>
      <c r="C22" s="6"/>
      <c r="D22" s="24">
        <v>9.5</v>
      </c>
      <c r="E22" s="22">
        <v>9</v>
      </c>
      <c r="F22" s="6"/>
      <c r="G22" s="6"/>
      <c r="H22" s="6"/>
      <c r="I22" s="6"/>
      <c r="J22" s="6"/>
      <c r="K22" s="13" t="s">
        <v>156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ht="15.75" x14ac:dyDescent="0.25">
      <c r="A23" s="6"/>
      <c r="B23" s="6"/>
      <c r="C23" s="6"/>
      <c r="D23" s="24">
        <v>9.8000000000000007</v>
      </c>
      <c r="E23" s="24">
        <v>10.6</v>
      </c>
      <c r="F23" s="6"/>
      <c r="G23" s="6"/>
      <c r="H23" s="6"/>
      <c r="I23" s="6"/>
      <c r="J23" s="6"/>
      <c r="K23" s="13">
        <v>9.9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ht="15.75" x14ac:dyDescent="0.25">
      <c r="A24" s="6"/>
      <c r="B24" s="6"/>
      <c r="C24" s="6"/>
      <c r="D24" s="24">
        <v>9.5</v>
      </c>
      <c r="E24" s="24">
        <v>9.6999999999999993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ht="15.7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ht="15.75" x14ac:dyDescent="0.25">
      <c r="A26" s="8" t="s">
        <v>46</v>
      </c>
      <c r="B26" s="6" t="s">
        <v>44</v>
      </c>
      <c r="C26" s="12" t="s">
        <v>138</v>
      </c>
      <c r="D26" s="18">
        <f>SUM(D27:D31)</f>
        <v>47.599999999999994</v>
      </c>
      <c r="E26" s="18">
        <f>SUM(E27:E31)+D26</f>
        <v>93.5</v>
      </c>
      <c r="F26" s="17">
        <f>SUM(F27:F28)+E26</f>
        <v>112.9</v>
      </c>
      <c r="G26" s="17">
        <f>SUM(G27:G28)+F26</f>
        <v>133</v>
      </c>
      <c r="H26" s="17">
        <f>SUM(H27:H28)+G26</f>
        <v>151.5</v>
      </c>
      <c r="I26" s="17">
        <f>SUM(I27:I28)+H26</f>
        <v>170</v>
      </c>
      <c r="J26" s="17"/>
      <c r="K26" s="17"/>
      <c r="L26" s="17"/>
      <c r="M26" s="17">
        <f>SUM(D27:L31)</f>
        <v>186.6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ht="15.75" x14ac:dyDescent="0.25">
      <c r="A27" s="6"/>
      <c r="B27" s="12" t="s">
        <v>45</v>
      </c>
      <c r="C27" s="6"/>
      <c r="D27" s="22">
        <v>9</v>
      </c>
      <c r="E27" s="24">
        <v>7.7</v>
      </c>
      <c r="F27" s="24">
        <v>10.8</v>
      </c>
      <c r="G27" s="24">
        <v>10.3</v>
      </c>
      <c r="H27" s="24">
        <v>9.3000000000000007</v>
      </c>
      <c r="I27" s="24">
        <v>9.1</v>
      </c>
      <c r="J27" s="22">
        <v>8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ht="15.75" x14ac:dyDescent="0.25">
      <c r="A28" s="6"/>
      <c r="B28" s="6"/>
      <c r="C28" s="6"/>
      <c r="D28" s="24">
        <v>8.6999999999999993</v>
      </c>
      <c r="E28" s="24">
        <v>10.4</v>
      </c>
      <c r="F28" s="24">
        <v>8.6</v>
      </c>
      <c r="G28" s="24">
        <v>9.8000000000000007</v>
      </c>
      <c r="H28" s="24">
        <v>9.1999999999999993</v>
      </c>
      <c r="I28" s="24">
        <v>9.4</v>
      </c>
      <c r="J28" s="24">
        <v>8.6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ht="15.75" x14ac:dyDescent="0.25">
      <c r="A29" s="6"/>
      <c r="B29" s="6"/>
      <c r="C29" s="6"/>
      <c r="D29" s="24">
        <v>9.6999999999999993</v>
      </c>
      <c r="E29" s="24">
        <v>9.5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ht="15.75" x14ac:dyDescent="0.25">
      <c r="A30" s="6"/>
      <c r="B30" s="6"/>
      <c r="C30" s="6"/>
      <c r="D30" s="24">
        <v>9.4</v>
      </c>
      <c r="E30" s="24">
        <v>10.199999999999999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ht="15.75" x14ac:dyDescent="0.25">
      <c r="A31" s="6"/>
      <c r="B31" s="6"/>
      <c r="C31" s="6"/>
      <c r="D31" s="24">
        <v>10.8</v>
      </c>
      <c r="E31" s="24">
        <v>8.1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ht="15.7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ht="15.75" x14ac:dyDescent="0.25">
      <c r="A33" s="8" t="s">
        <v>49</v>
      </c>
      <c r="B33" s="6" t="s">
        <v>27</v>
      </c>
      <c r="C33" s="12" t="s">
        <v>138</v>
      </c>
      <c r="D33" s="18">
        <f>SUM(D34:D38)</f>
        <v>46.1</v>
      </c>
      <c r="E33" s="18">
        <f>SUM(E34:E38)+D33</f>
        <v>93.1</v>
      </c>
      <c r="F33" s="17">
        <f>SUM(F34:F35)+E33</f>
        <v>113</v>
      </c>
      <c r="G33" s="17">
        <f>SUM(G34:G35)+F33</f>
        <v>132</v>
      </c>
      <c r="H33" s="17">
        <f>SUM(H34:H35)+G33</f>
        <v>149.30000000000001</v>
      </c>
      <c r="I33" s="17"/>
      <c r="J33" s="17"/>
      <c r="K33" s="17"/>
      <c r="L33" s="17"/>
      <c r="M33" s="17">
        <f>SUM(D34:L38)</f>
        <v>168.39999999999998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ht="15.75" x14ac:dyDescent="0.25">
      <c r="A34" s="6"/>
      <c r="B34" s="12" t="s">
        <v>28</v>
      </c>
      <c r="C34" s="6"/>
      <c r="D34" s="22">
        <v>10</v>
      </c>
      <c r="E34" s="24">
        <v>9.3000000000000007</v>
      </c>
      <c r="F34" s="24">
        <v>10.3</v>
      </c>
      <c r="G34" s="24">
        <v>8.9</v>
      </c>
      <c r="H34" s="24">
        <v>8.1</v>
      </c>
      <c r="I34" s="22">
        <v>9</v>
      </c>
      <c r="L34" s="8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ht="15.75" x14ac:dyDescent="0.25">
      <c r="A35" s="6"/>
      <c r="B35" s="6"/>
      <c r="C35" s="6"/>
      <c r="D35" s="24">
        <v>9.6999999999999993</v>
      </c>
      <c r="E35" s="24">
        <v>10.199999999999999</v>
      </c>
      <c r="F35" s="24">
        <v>9.6</v>
      </c>
      <c r="G35" s="24">
        <v>10.1</v>
      </c>
      <c r="H35" s="24">
        <v>9.1999999999999993</v>
      </c>
      <c r="I35" s="24">
        <v>10.1</v>
      </c>
      <c r="L35" s="8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ht="15.75" x14ac:dyDescent="0.25">
      <c r="A36" s="6"/>
      <c r="B36" s="6"/>
      <c r="C36" s="6"/>
      <c r="D36" s="24">
        <v>8.3000000000000007</v>
      </c>
      <c r="E36" s="24">
        <v>9.4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ht="15.75" x14ac:dyDescent="0.25">
      <c r="A37" s="6"/>
      <c r="B37" s="6"/>
      <c r="C37" s="6"/>
      <c r="D37" s="24">
        <v>9.6</v>
      </c>
      <c r="E37" s="24">
        <v>8.6999999999999993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15.75" x14ac:dyDescent="0.25">
      <c r="A38" s="6"/>
      <c r="B38" s="6"/>
      <c r="C38" s="6"/>
      <c r="D38" s="24">
        <v>8.5</v>
      </c>
      <c r="E38" s="24">
        <v>9.4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1:50" ht="15.7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1:50" ht="15.75" x14ac:dyDescent="0.25">
      <c r="A40" s="8" t="s">
        <v>52</v>
      </c>
      <c r="B40" s="6" t="s">
        <v>76</v>
      </c>
      <c r="C40" s="12" t="s">
        <v>78</v>
      </c>
      <c r="D40" s="17">
        <f>SUM(D41:D45)</f>
        <v>46</v>
      </c>
      <c r="E40" s="18">
        <f>SUM(E41:E45)+D40</f>
        <v>87.1</v>
      </c>
      <c r="F40" s="17">
        <f>SUM(F41:F42)+E40</f>
        <v>105.69999999999999</v>
      </c>
      <c r="G40" s="17">
        <f>SUM(G41:G42)+F40</f>
        <v>125.6</v>
      </c>
      <c r="H40" s="17"/>
      <c r="I40" s="17"/>
      <c r="J40" s="17"/>
      <c r="K40" s="17"/>
      <c r="L40" s="17"/>
      <c r="M40" s="17">
        <f>SUM(D41:L45)</f>
        <v>143.50000000000003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1:50" ht="15.75" x14ac:dyDescent="0.25">
      <c r="A41" s="6"/>
      <c r="B41" s="12" t="s">
        <v>77</v>
      </c>
      <c r="C41" s="6"/>
      <c r="D41" s="22">
        <v>7.9</v>
      </c>
      <c r="E41" s="22">
        <v>7</v>
      </c>
      <c r="F41" s="22">
        <v>10.6</v>
      </c>
      <c r="G41" s="22">
        <v>10.199999999999999</v>
      </c>
      <c r="H41" s="22">
        <v>10</v>
      </c>
      <c r="K41" s="8"/>
      <c r="L41" s="8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1:50" ht="15.75" x14ac:dyDescent="0.25">
      <c r="A42" s="6"/>
      <c r="B42" s="6"/>
      <c r="C42" s="6"/>
      <c r="D42" s="22">
        <v>10.8</v>
      </c>
      <c r="E42" s="22">
        <v>10.199999999999999</v>
      </c>
      <c r="F42" s="22">
        <v>8</v>
      </c>
      <c r="G42" s="22">
        <v>9.6999999999999993</v>
      </c>
      <c r="H42" s="22">
        <v>7.9</v>
      </c>
      <c r="K42" s="8"/>
      <c r="L42" s="8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1:50" ht="15.75" x14ac:dyDescent="0.25">
      <c r="A43" s="6"/>
      <c r="B43" s="6"/>
      <c r="C43" s="6"/>
      <c r="D43" s="22">
        <v>8.1999999999999993</v>
      </c>
      <c r="E43" s="22">
        <v>7.6</v>
      </c>
      <c r="F43" s="22"/>
      <c r="G43" s="22"/>
      <c r="H43" s="22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1:50" ht="15.75" x14ac:dyDescent="0.25">
      <c r="A44" s="6"/>
      <c r="B44" s="6"/>
      <c r="C44" s="6"/>
      <c r="D44" s="22">
        <v>10.7</v>
      </c>
      <c r="E44" s="22">
        <v>7</v>
      </c>
      <c r="F44" s="22"/>
      <c r="G44" s="22"/>
      <c r="H44" s="22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1:50" ht="15.75" x14ac:dyDescent="0.25">
      <c r="A45" s="6"/>
      <c r="B45" s="6"/>
      <c r="C45" s="6"/>
      <c r="D45" s="22">
        <v>8.4</v>
      </c>
      <c r="E45" s="22">
        <v>9.3000000000000007</v>
      </c>
      <c r="F45" s="22"/>
      <c r="G45" s="22"/>
      <c r="H45" s="22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1:50" ht="15.75" x14ac:dyDescent="0.25">
      <c r="A46" s="6"/>
      <c r="B46" s="6"/>
      <c r="C46" s="6"/>
      <c r="D46" s="22"/>
      <c r="E46" s="22"/>
      <c r="F46" s="22"/>
      <c r="G46" s="22"/>
      <c r="H46" s="22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 ht="15.75" x14ac:dyDescent="0.25">
      <c r="A47" s="8" t="s">
        <v>55</v>
      </c>
      <c r="B47" s="6" t="s">
        <v>80</v>
      </c>
      <c r="C47" s="12" t="s">
        <v>15</v>
      </c>
      <c r="D47" s="17">
        <f>SUM(D48:D52)</f>
        <v>48.2</v>
      </c>
      <c r="E47" s="18">
        <f>SUM(E48:E52)+D47</f>
        <v>91</v>
      </c>
      <c r="F47" s="17">
        <f>SUM(F48:F49)+E47</f>
        <v>107.1</v>
      </c>
      <c r="G47" s="17"/>
      <c r="H47" s="17"/>
      <c r="I47" s="17"/>
      <c r="J47" s="17"/>
      <c r="K47" s="17"/>
      <c r="L47" s="17"/>
      <c r="M47" s="17">
        <f>SUM(D48:L52)</f>
        <v>125.5</v>
      </c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 ht="15.75" x14ac:dyDescent="0.25">
      <c r="A48" s="6"/>
      <c r="B48" s="12" t="s">
        <v>81</v>
      </c>
      <c r="C48" s="6"/>
      <c r="D48" s="24">
        <v>9.8000000000000007</v>
      </c>
      <c r="E48" s="24">
        <v>8.8000000000000007</v>
      </c>
      <c r="F48" s="24">
        <v>7.1</v>
      </c>
      <c r="G48" s="24">
        <v>9.4</v>
      </c>
      <c r="J48" s="8"/>
      <c r="K48" s="8"/>
      <c r="L48" s="8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1:50" ht="15.75" x14ac:dyDescent="0.25">
      <c r="A49" s="6"/>
      <c r="B49" s="6"/>
      <c r="C49" s="6"/>
      <c r="D49" s="24">
        <v>9.9</v>
      </c>
      <c r="E49" s="24">
        <v>7.6</v>
      </c>
      <c r="F49" s="22">
        <v>9</v>
      </c>
      <c r="G49" s="22">
        <v>9</v>
      </c>
      <c r="J49" s="8"/>
      <c r="K49" s="8"/>
      <c r="L49" s="8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1:50" ht="15.75" x14ac:dyDescent="0.25">
      <c r="A50" s="6"/>
      <c r="B50" s="6"/>
      <c r="C50" s="6"/>
      <c r="D50" s="24">
        <v>8.8000000000000007</v>
      </c>
      <c r="E50" s="24">
        <v>8.9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1:50" ht="15.75" x14ac:dyDescent="0.25">
      <c r="A51" s="6"/>
      <c r="B51" s="6"/>
      <c r="C51" s="6"/>
      <c r="D51" s="24">
        <v>9.9</v>
      </c>
      <c r="E51" s="24">
        <v>8.1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1:50" ht="15.75" x14ac:dyDescent="0.25">
      <c r="A52" s="6"/>
      <c r="B52" s="6"/>
      <c r="C52" s="6"/>
      <c r="D52" s="24">
        <v>9.8000000000000007</v>
      </c>
      <c r="E52" s="24">
        <v>9.4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1:50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1:50" ht="15.75" x14ac:dyDescent="0.25">
      <c r="A54" s="8" t="s">
        <v>58</v>
      </c>
      <c r="B54" s="6" t="s">
        <v>56</v>
      </c>
      <c r="C54" s="12" t="s">
        <v>15</v>
      </c>
      <c r="D54" s="17">
        <f>SUM(D55:D59)</f>
        <v>43</v>
      </c>
      <c r="E54" s="18">
        <f>SUM(E55:E59)+D54</f>
        <v>86.8</v>
      </c>
      <c r="F54" s="17"/>
      <c r="G54" s="17"/>
      <c r="H54" s="17"/>
      <c r="I54" s="17"/>
      <c r="J54" s="17"/>
      <c r="K54" s="17"/>
      <c r="L54" s="17"/>
      <c r="M54" s="17">
        <f>SUM(D55:L59)</f>
        <v>105.60000000000001</v>
      </c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1:50" ht="15.75" x14ac:dyDescent="0.25">
      <c r="A55" s="6"/>
      <c r="B55" s="12" t="s">
        <v>57</v>
      </c>
      <c r="C55" s="6"/>
      <c r="D55" s="24">
        <v>9.3000000000000007</v>
      </c>
      <c r="E55" s="24">
        <v>10.1</v>
      </c>
      <c r="F55" s="24">
        <v>9.1</v>
      </c>
      <c r="I55" s="8"/>
      <c r="J55" s="8"/>
      <c r="K55" s="8"/>
      <c r="L55" s="8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1:50" ht="15.75" x14ac:dyDescent="0.25">
      <c r="A56" s="6"/>
      <c r="B56" s="6"/>
      <c r="C56" s="6"/>
      <c r="D56" s="24">
        <v>9.8000000000000007</v>
      </c>
      <c r="E56" s="24">
        <v>8.8000000000000007</v>
      </c>
      <c r="F56" s="24">
        <v>9.6999999999999993</v>
      </c>
      <c r="I56" s="8"/>
      <c r="J56" s="8"/>
      <c r="K56" s="8"/>
      <c r="L56" s="8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1:50" ht="15.75" x14ac:dyDescent="0.25">
      <c r="A57" s="6"/>
      <c r="B57" s="6"/>
      <c r="C57" s="6"/>
      <c r="D57" s="24">
        <v>7.8</v>
      </c>
      <c r="E57" s="24">
        <v>8.5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1:50" ht="15.75" x14ac:dyDescent="0.25">
      <c r="A58" s="6"/>
      <c r="B58" s="6"/>
      <c r="C58" s="6"/>
      <c r="D58" s="24">
        <v>7.9</v>
      </c>
      <c r="E58" s="24">
        <v>10.199999999999999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1:50" ht="15.75" x14ac:dyDescent="0.25">
      <c r="A59" s="6"/>
      <c r="B59" s="6"/>
      <c r="C59" s="6"/>
      <c r="D59" s="24">
        <v>8.1999999999999993</v>
      </c>
      <c r="E59" s="24">
        <v>6.2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1:50" ht="15.75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1:50" ht="15.7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1:50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1:50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1:50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1:50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1:50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1:50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1:50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1:50" ht="15.7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1:50" ht="15.7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1:50" ht="15.7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1:50" ht="15.7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0" ht="15.7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1:50" ht="15.7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1:50" ht="15.7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1:50" ht="15.7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1:50" ht="15.7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1:50" ht="15.7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1:50" ht="15.7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1:50" ht="15.7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1:50" ht="15.7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1:50" ht="15.7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1:50" ht="15.7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1:50" ht="15.7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1:50" ht="15.7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1:50" ht="15.7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1:50" ht="15.7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1:50" ht="15.7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1:50" ht="15.7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1:50" ht="15.7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1:50" ht="15.7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1:50" ht="15.7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1:50" ht="15.7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1:50" ht="15.7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1:50" ht="15.7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1:50" ht="15.7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1:50" ht="15.7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1:50" ht="15.7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1:50" ht="15.7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1:50" ht="15.7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1:50" ht="15.7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1:50" ht="15.7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1:50" ht="15.7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1:50" ht="15.7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1:50" ht="15.7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1:50" ht="15.7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1:50" ht="15.7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1:50" ht="15.7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1:50" ht="15.7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1:50" ht="15.7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1:50" ht="15.7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1:50" ht="15.7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</sheetData>
  <mergeCells count="1">
    <mergeCell ref="A1:M1"/>
  </mergeCells>
  <pageMargins left="0.75" right="0.75" top="1" bottom="1" header="0.5" footer="0.5"/>
  <pageSetup paperSize="9" scale="7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workbookViewId="0">
      <selection activeCell="A2" sqref="A2"/>
    </sheetView>
  </sheetViews>
  <sheetFormatPr defaultColWidth="8.875" defaultRowHeight="12.75" x14ac:dyDescent="0.2"/>
  <cols>
    <col min="1" max="1" width="4.125" customWidth="1"/>
    <col min="2" max="2" width="9.625" customWidth="1"/>
    <col min="3" max="3" width="10.625" customWidth="1"/>
    <col min="4" max="4" width="4.5" customWidth="1"/>
    <col min="5" max="5" width="8.625" customWidth="1"/>
    <col min="6" max="6" width="5.375" customWidth="1"/>
    <col min="7" max="12" width="5.625" customWidth="1"/>
    <col min="13" max="13" width="3.125" customWidth="1"/>
    <col min="14" max="14" width="4.125" customWidth="1"/>
  </cols>
  <sheetData>
    <row r="1" spans="1:50" ht="20.25" x14ac:dyDescent="0.3">
      <c r="A1" s="62" t="s">
        <v>152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J2" s="7" t="s">
        <v>150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7" t="s">
        <v>142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7" t="s">
        <v>122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15" t="s">
        <v>143</v>
      </c>
      <c r="B6" s="3" t="s">
        <v>2</v>
      </c>
      <c r="C6" s="3" t="s">
        <v>3</v>
      </c>
      <c r="D6" s="3" t="s">
        <v>4</v>
      </c>
      <c r="E6" s="3" t="s">
        <v>5</v>
      </c>
      <c r="F6" s="59" t="s">
        <v>6</v>
      </c>
      <c r="G6" s="60"/>
      <c r="H6" s="60"/>
      <c r="I6" s="60"/>
      <c r="J6" s="60"/>
      <c r="K6" s="60"/>
      <c r="L6" s="3" t="s">
        <v>7</v>
      </c>
      <c r="M6" s="9" t="s">
        <v>141</v>
      </c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8" t="s">
        <v>144</v>
      </c>
      <c r="B7" s="6" t="s">
        <v>123</v>
      </c>
      <c r="C7" s="12" t="s">
        <v>124</v>
      </c>
      <c r="D7" s="11">
        <v>1997</v>
      </c>
      <c r="E7" s="12" t="s">
        <v>15</v>
      </c>
      <c r="F7" s="16">
        <v>101.6</v>
      </c>
      <c r="G7" s="16">
        <v>102.5</v>
      </c>
      <c r="H7" s="16">
        <v>102.1</v>
      </c>
      <c r="I7" s="16">
        <v>103.1</v>
      </c>
      <c r="J7" s="16">
        <v>102.6</v>
      </c>
      <c r="K7" s="16">
        <v>100.5</v>
      </c>
      <c r="L7" s="17">
        <v>612.4</v>
      </c>
      <c r="M7" s="9">
        <v>33</v>
      </c>
      <c r="N7" s="6" t="s">
        <v>148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8" t="s">
        <v>145</v>
      </c>
      <c r="B8" s="6" t="s">
        <v>125</v>
      </c>
      <c r="C8" s="12" t="s">
        <v>126</v>
      </c>
      <c r="D8" s="11">
        <v>1966</v>
      </c>
      <c r="E8" s="12" t="s">
        <v>78</v>
      </c>
      <c r="F8" s="16">
        <v>99.2</v>
      </c>
      <c r="G8" s="16">
        <v>96.7</v>
      </c>
      <c r="H8" s="16">
        <v>100</v>
      </c>
      <c r="I8" s="16">
        <v>101.2</v>
      </c>
      <c r="J8" s="16">
        <v>101.8</v>
      </c>
      <c r="K8" s="16">
        <v>101.2</v>
      </c>
      <c r="L8" s="17">
        <v>600.1</v>
      </c>
      <c r="M8" s="9">
        <v>25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8" t="s">
        <v>146</v>
      </c>
      <c r="B9" s="6" t="s">
        <v>127</v>
      </c>
      <c r="C9" s="12" t="s">
        <v>128</v>
      </c>
      <c r="D9" s="11">
        <v>1998</v>
      </c>
      <c r="E9" s="12" t="s">
        <v>15</v>
      </c>
      <c r="F9" s="16">
        <v>101.4</v>
      </c>
      <c r="G9" s="16">
        <v>100.4</v>
      </c>
      <c r="H9" s="16">
        <v>100.2</v>
      </c>
      <c r="I9" s="16">
        <v>99.4</v>
      </c>
      <c r="J9" s="16">
        <v>100</v>
      </c>
      <c r="K9" s="16">
        <v>95.9</v>
      </c>
      <c r="L9" s="17">
        <v>597.29999999999995</v>
      </c>
      <c r="M9" s="9">
        <v>23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19</v>
      </c>
      <c r="B10" s="1" t="s">
        <v>129</v>
      </c>
      <c r="C10" s="12" t="s">
        <v>130</v>
      </c>
      <c r="D10" s="11">
        <v>1999</v>
      </c>
      <c r="E10" s="12" t="s">
        <v>15</v>
      </c>
      <c r="F10" s="16">
        <v>98.2</v>
      </c>
      <c r="G10" s="16">
        <v>101.1</v>
      </c>
      <c r="H10" s="16">
        <v>96.1</v>
      </c>
      <c r="I10" s="16">
        <v>98.2</v>
      </c>
      <c r="J10" s="16">
        <v>97.1</v>
      </c>
      <c r="K10" s="16">
        <v>99.2</v>
      </c>
      <c r="L10" s="17">
        <v>589.9</v>
      </c>
      <c r="M10" s="9">
        <v>18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22</v>
      </c>
      <c r="B11" s="1" t="s">
        <v>131</v>
      </c>
      <c r="C11" s="12" t="s">
        <v>132</v>
      </c>
      <c r="D11" s="11">
        <v>1996</v>
      </c>
      <c r="E11" s="12" t="s">
        <v>15</v>
      </c>
      <c r="F11" s="16">
        <v>98</v>
      </c>
      <c r="G11" s="16">
        <v>99.9</v>
      </c>
      <c r="H11" s="16">
        <v>100.4</v>
      </c>
      <c r="I11" s="16">
        <v>94.5</v>
      </c>
      <c r="J11" s="16">
        <v>99.5</v>
      </c>
      <c r="K11" s="16">
        <v>97.1</v>
      </c>
      <c r="L11" s="17">
        <v>589.4</v>
      </c>
      <c r="M11" s="9">
        <v>20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26</v>
      </c>
      <c r="B12" s="1" t="s">
        <v>133</v>
      </c>
      <c r="C12" s="12" t="s">
        <v>134</v>
      </c>
      <c r="D12" s="11">
        <v>1966</v>
      </c>
      <c r="E12" s="12" t="s">
        <v>15</v>
      </c>
      <c r="F12" s="16">
        <v>92.2</v>
      </c>
      <c r="G12" s="16">
        <v>96</v>
      </c>
      <c r="H12" s="16">
        <v>95</v>
      </c>
      <c r="I12" s="16">
        <v>97.7</v>
      </c>
      <c r="J12" s="16">
        <v>98</v>
      </c>
      <c r="K12" s="16">
        <v>97.9</v>
      </c>
      <c r="L12" s="17">
        <v>576.79999999999995</v>
      </c>
      <c r="M12" s="9">
        <v>10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29</v>
      </c>
      <c r="B13" s="1" t="s">
        <v>135</v>
      </c>
      <c r="C13" s="12" t="s">
        <v>136</v>
      </c>
      <c r="D13" s="11">
        <v>1939</v>
      </c>
      <c r="E13" s="12" t="s">
        <v>15</v>
      </c>
      <c r="F13" s="16">
        <v>88</v>
      </c>
      <c r="G13" s="16">
        <v>90.2</v>
      </c>
      <c r="H13" s="16">
        <v>93.4</v>
      </c>
      <c r="I13" s="16">
        <v>89.2</v>
      </c>
      <c r="J13" s="16">
        <v>87.1</v>
      </c>
      <c r="K13" s="16">
        <v>90.5</v>
      </c>
      <c r="L13" s="17">
        <v>538.4</v>
      </c>
      <c r="M13" s="9">
        <v>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7" t="s">
        <v>147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2" t="s">
        <v>122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5" t="s">
        <v>143</v>
      </c>
      <c r="B17" s="3" t="s">
        <v>2</v>
      </c>
      <c r="C17" s="3" t="s">
        <v>3</v>
      </c>
      <c r="D17" s="3" t="s">
        <v>4</v>
      </c>
      <c r="E17" s="3" t="s">
        <v>5</v>
      </c>
      <c r="F17" s="59" t="s">
        <v>6</v>
      </c>
      <c r="G17" s="60"/>
      <c r="H17" s="60"/>
      <c r="I17" s="60"/>
      <c r="J17" s="60"/>
      <c r="K17" s="60"/>
      <c r="L17" s="3" t="s">
        <v>7</v>
      </c>
      <c r="M17" s="9" t="s">
        <v>141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8" t="s">
        <v>144</v>
      </c>
      <c r="B18" s="1" t="s">
        <v>123</v>
      </c>
      <c r="C18" s="12" t="s">
        <v>124</v>
      </c>
      <c r="D18" s="11">
        <v>1997</v>
      </c>
      <c r="E18" s="12" t="s">
        <v>15</v>
      </c>
      <c r="F18" s="4">
        <v>96</v>
      </c>
      <c r="G18" s="4">
        <v>98</v>
      </c>
      <c r="H18" s="4">
        <v>97</v>
      </c>
      <c r="I18" s="4">
        <v>98</v>
      </c>
      <c r="J18" s="4">
        <v>97</v>
      </c>
      <c r="K18" s="4">
        <v>96</v>
      </c>
      <c r="L18" s="18">
        <v>582</v>
      </c>
      <c r="M18" s="9">
        <v>33</v>
      </c>
      <c r="N18" s="6" t="s">
        <v>149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8" t="s">
        <v>145</v>
      </c>
      <c r="B19" s="1" t="s">
        <v>125</v>
      </c>
      <c r="C19" s="12" t="s">
        <v>126</v>
      </c>
      <c r="D19" s="11">
        <v>1966</v>
      </c>
      <c r="E19" s="12" t="s">
        <v>78</v>
      </c>
      <c r="F19" s="4">
        <v>95</v>
      </c>
      <c r="G19" s="4">
        <v>91</v>
      </c>
      <c r="H19" s="4">
        <v>96</v>
      </c>
      <c r="I19" s="4">
        <v>95</v>
      </c>
      <c r="J19" s="4">
        <v>97</v>
      </c>
      <c r="K19" s="4">
        <v>98</v>
      </c>
      <c r="L19" s="18">
        <v>572</v>
      </c>
      <c r="M19" s="9">
        <v>25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8" t="s">
        <v>146</v>
      </c>
      <c r="B20" s="1" t="s">
        <v>127</v>
      </c>
      <c r="C20" s="12" t="s">
        <v>128</v>
      </c>
      <c r="D20" s="11">
        <v>1998</v>
      </c>
      <c r="E20" s="12" t="s">
        <v>15</v>
      </c>
      <c r="F20" s="4">
        <v>97</v>
      </c>
      <c r="G20" s="4">
        <v>97</v>
      </c>
      <c r="H20" s="4">
        <v>96</v>
      </c>
      <c r="I20" s="4">
        <v>95</v>
      </c>
      <c r="J20" s="4">
        <v>95</v>
      </c>
      <c r="K20" s="4">
        <v>91</v>
      </c>
      <c r="L20" s="18">
        <v>571</v>
      </c>
      <c r="M20" s="9">
        <v>23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19</v>
      </c>
      <c r="B21" s="1" t="s">
        <v>131</v>
      </c>
      <c r="C21" s="12" t="s">
        <v>132</v>
      </c>
      <c r="D21" s="11">
        <v>1996</v>
      </c>
      <c r="E21" s="12" t="s">
        <v>15</v>
      </c>
      <c r="F21" s="4">
        <v>94</v>
      </c>
      <c r="G21" s="4">
        <v>97</v>
      </c>
      <c r="H21" s="4">
        <v>97</v>
      </c>
      <c r="I21" s="4">
        <v>90</v>
      </c>
      <c r="J21" s="4">
        <v>96</v>
      </c>
      <c r="K21" s="4">
        <v>93</v>
      </c>
      <c r="L21" s="18">
        <v>567</v>
      </c>
      <c r="M21" s="9">
        <v>20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22</v>
      </c>
      <c r="B22" s="1" t="s">
        <v>129</v>
      </c>
      <c r="C22" s="12" t="s">
        <v>130</v>
      </c>
      <c r="D22" s="11">
        <v>1999</v>
      </c>
      <c r="E22" s="12" t="s">
        <v>15</v>
      </c>
      <c r="F22" s="4">
        <v>94</v>
      </c>
      <c r="G22" s="4">
        <v>97</v>
      </c>
      <c r="H22" s="4">
        <v>92</v>
      </c>
      <c r="I22" s="4">
        <v>93</v>
      </c>
      <c r="J22" s="4">
        <v>92</v>
      </c>
      <c r="K22" s="4">
        <v>93</v>
      </c>
      <c r="L22" s="18">
        <v>561</v>
      </c>
      <c r="M22" s="9">
        <v>18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26</v>
      </c>
      <c r="B23" s="1" t="s">
        <v>133</v>
      </c>
      <c r="C23" s="12" t="s">
        <v>134</v>
      </c>
      <c r="D23" s="11">
        <v>1966</v>
      </c>
      <c r="E23" s="12" t="s">
        <v>15</v>
      </c>
      <c r="F23" s="4">
        <v>87</v>
      </c>
      <c r="G23" s="4">
        <v>92</v>
      </c>
      <c r="H23" s="4">
        <v>91</v>
      </c>
      <c r="I23" s="4">
        <v>92</v>
      </c>
      <c r="J23" s="4">
        <v>93</v>
      </c>
      <c r="K23" s="4">
        <v>94</v>
      </c>
      <c r="L23" s="18">
        <v>549</v>
      </c>
      <c r="M23" s="9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 t="s">
        <v>29</v>
      </c>
      <c r="B24" s="1" t="s">
        <v>135</v>
      </c>
      <c r="C24" s="12" t="s">
        <v>136</v>
      </c>
      <c r="D24" s="11">
        <v>1939</v>
      </c>
      <c r="E24" s="12" t="s">
        <v>15</v>
      </c>
      <c r="F24" s="4">
        <v>84</v>
      </c>
      <c r="G24" s="4">
        <v>86</v>
      </c>
      <c r="H24" s="4">
        <v>89</v>
      </c>
      <c r="I24" s="4">
        <v>84</v>
      </c>
      <c r="J24" s="4">
        <v>83</v>
      </c>
      <c r="K24" s="4">
        <v>88</v>
      </c>
      <c r="L24" s="18">
        <v>514</v>
      </c>
      <c r="M24" s="9">
        <v>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3">
    <mergeCell ref="F6:K6"/>
    <mergeCell ref="F17:K17"/>
    <mergeCell ref="A1:N1"/>
  </mergeCells>
  <pageMargins left="0.75" right="0.75" top="1" bottom="1" header="0.5" footer="0.5"/>
  <pageSetup paperSize="9" scale="86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opLeftCell="A7" workbookViewId="0">
      <selection activeCell="F30" sqref="F30"/>
    </sheetView>
  </sheetViews>
  <sheetFormatPr defaultColWidth="8.875" defaultRowHeight="12.75" x14ac:dyDescent="0.2"/>
  <cols>
    <col min="1" max="1" width="4.125" customWidth="1"/>
    <col min="2" max="2" width="10.5" customWidth="1"/>
    <col min="3" max="3" width="11.125" customWidth="1"/>
    <col min="4" max="4" width="4.625" customWidth="1"/>
    <col min="5" max="5" width="11" bestFit="1" customWidth="1"/>
    <col min="6" max="8" width="3.875" customWidth="1"/>
    <col min="9" max="9" width="4.625" customWidth="1"/>
    <col min="10" max="12" width="3.875" customWidth="1"/>
    <col min="13" max="13" width="4.375" customWidth="1"/>
    <col min="14" max="14" width="5.625" customWidth="1"/>
  </cols>
  <sheetData>
    <row r="1" spans="1:50" ht="20.25" x14ac:dyDescent="0.3">
      <c r="A1" s="62" t="s">
        <v>152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J2" s="7" t="s">
        <v>150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6"/>
      <c r="B5" s="7" t="s">
        <v>179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66"/>
      <c r="G6" s="67"/>
      <c r="H6" s="67"/>
      <c r="I6" s="67"/>
      <c r="J6" s="66"/>
      <c r="K6" s="67"/>
      <c r="L6" s="67"/>
      <c r="M6" s="67"/>
      <c r="N6" s="3" t="s">
        <v>7</v>
      </c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18" t="s">
        <v>8</v>
      </c>
      <c r="B7" s="7" t="s">
        <v>168</v>
      </c>
      <c r="C7" s="7" t="s">
        <v>169</v>
      </c>
      <c r="D7" s="8">
        <v>1973</v>
      </c>
      <c r="E7" s="6" t="s">
        <v>15</v>
      </c>
      <c r="F7" s="8">
        <v>88</v>
      </c>
      <c r="G7" s="8">
        <v>94</v>
      </c>
      <c r="H7" s="8">
        <v>91</v>
      </c>
      <c r="I7" s="18">
        <v>273</v>
      </c>
      <c r="J7" s="8">
        <v>91</v>
      </c>
      <c r="K7" s="8">
        <v>89</v>
      </c>
      <c r="L7" s="8">
        <v>76</v>
      </c>
      <c r="M7" s="18">
        <v>256</v>
      </c>
      <c r="N7" s="18">
        <v>529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18" t="s">
        <v>12</v>
      </c>
      <c r="B8" s="7" t="s">
        <v>86</v>
      </c>
      <c r="C8" s="7" t="s">
        <v>170</v>
      </c>
      <c r="D8" s="8">
        <v>1966</v>
      </c>
      <c r="E8" s="6" t="s">
        <v>15</v>
      </c>
      <c r="F8" s="8">
        <v>91</v>
      </c>
      <c r="G8" s="8">
        <v>87</v>
      </c>
      <c r="H8" s="8">
        <v>89</v>
      </c>
      <c r="I8" s="18">
        <v>267</v>
      </c>
      <c r="J8" s="8">
        <v>90</v>
      </c>
      <c r="K8" s="8">
        <v>85</v>
      </c>
      <c r="L8" s="8">
        <v>81</v>
      </c>
      <c r="M8" s="18">
        <v>256</v>
      </c>
      <c r="N8" s="18">
        <v>523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18" t="s">
        <v>16</v>
      </c>
      <c r="B9" s="7" t="s">
        <v>34</v>
      </c>
      <c r="C9" s="7" t="s">
        <v>35</v>
      </c>
      <c r="D9" s="8">
        <v>1973</v>
      </c>
      <c r="E9" s="6" t="s">
        <v>36</v>
      </c>
      <c r="F9" s="8">
        <v>89</v>
      </c>
      <c r="G9" s="8">
        <v>93</v>
      </c>
      <c r="H9" s="8">
        <v>93</v>
      </c>
      <c r="I9" s="18">
        <v>275</v>
      </c>
      <c r="J9" s="8">
        <v>85</v>
      </c>
      <c r="K9" s="8">
        <v>75</v>
      </c>
      <c r="L9" s="8">
        <v>81</v>
      </c>
      <c r="M9" s="18">
        <v>241</v>
      </c>
      <c r="N9" s="18">
        <v>516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8" t="s">
        <v>19</v>
      </c>
      <c r="B10" s="6" t="s">
        <v>41</v>
      </c>
      <c r="C10" s="6" t="s">
        <v>167</v>
      </c>
      <c r="D10" s="8">
        <v>1967</v>
      </c>
      <c r="E10" s="6" t="s">
        <v>15</v>
      </c>
      <c r="F10" s="8">
        <v>88</v>
      </c>
      <c r="G10" s="8">
        <v>87</v>
      </c>
      <c r="H10" s="8">
        <v>90</v>
      </c>
      <c r="I10" s="18">
        <v>265</v>
      </c>
      <c r="J10" s="8">
        <v>71</v>
      </c>
      <c r="K10" s="8">
        <v>78</v>
      </c>
      <c r="L10" s="8">
        <v>88</v>
      </c>
      <c r="M10" s="18">
        <v>237</v>
      </c>
      <c r="N10" s="18">
        <v>502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8" t="s">
        <v>22</v>
      </c>
      <c r="B11" s="6" t="s">
        <v>171</v>
      </c>
      <c r="C11" s="6" t="s">
        <v>172</v>
      </c>
      <c r="D11" s="8">
        <v>1973</v>
      </c>
      <c r="E11" s="58" t="s">
        <v>15</v>
      </c>
      <c r="F11" s="8">
        <v>73</v>
      </c>
      <c r="G11" s="8">
        <v>70</v>
      </c>
      <c r="H11" s="8">
        <v>74</v>
      </c>
      <c r="I11" s="18">
        <v>217</v>
      </c>
      <c r="J11" s="8">
        <v>80</v>
      </c>
      <c r="K11" s="8">
        <v>76</v>
      </c>
      <c r="L11" s="8">
        <v>81</v>
      </c>
      <c r="M11" s="18">
        <v>237</v>
      </c>
      <c r="N11" s="18">
        <v>454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8" t="s">
        <v>26</v>
      </c>
      <c r="B12" s="6" t="s">
        <v>38</v>
      </c>
      <c r="C12" s="6" t="s">
        <v>39</v>
      </c>
      <c r="D12" s="8">
        <v>1985</v>
      </c>
      <c r="E12" s="6" t="s">
        <v>15</v>
      </c>
      <c r="F12" s="8">
        <v>66</v>
      </c>
      <c r="G12" s="8">
        <v>80</v>
      </c>
      <c r="H12" s="8">
        <v>82</v>
      </c>
      <c r="I12" s="18">
        <v>228</v>
      </c>
      <c r="J12" s="8">
        <v>73</v>
      </c>
      <c r="K12" s="8">
        <v>77</v>
      </c>
      <c r="L12" s="8">
        <v>72</v>
      </c>
      <c r="M12" s="18">
        <v>222</v>
      </c>
      <c r="N12" s="18">
        <v>450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8" t="s">
        <v>29</v>
      </c>
      <c r="B13" s="6" t="s">
        <v>173</v>
      </c>
      <c r="C13" s="6" t="s">
        <v>174</v>
      </c>
      <c r="D13" s="8">
        <v>1965</v>
      </c>
      <c r="E13" s="6" t="s">
        <v>15</v>
      </c>
      <c r="F13" s="8">
        <v>58</v>
      </c>
      <c r="G13" s="8">
        <v>71</v>
      </c>
      <c r="H13" s="8">
        <v>78</v>
      </c>
      <c r="I13" s="18">
        <v>207</v>
      </c>
      <c r="J13" s="8">
        <v>57</v>
      </c>
      <c r="K13" s="8">
        <v>62</v>
      </c>
      <c r="L13" s="8">
        <v>51</v>
      </c>
      <c r="M13" s="18">
        <v>170</v>
      </c>
      <c r="N13" s="18">
        <v>377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8" t="s">
        <v>33</v>
      </c>
      <c r="B14" s="6" t="s">
        <v>175</v>
      </c>
      <c r="C14" s="6" t="s">
        <v>176</v>
      </c>
      <c r="D14" s="8">
        <v>1982</v>
      </c>
      <c r="E14" s="6" t="s">
        <v>15</v>
      </c>
      <c r="F14" s="8">
        <v>62</v>
      </c>
      <c r="G14" s="8">
        <v>69</v>
      </c>
      <c r="H14" s="8">
        <v>76</v>
      </c>
      <c r="I14" s="18">
        <v>207</v>
      </c>
      <c r="J14" s="8">
        <v>44</v>
      </c>
      <c r="K14" s="8">
        <v>56</v>
      </c>
      <c r="L14" s="8">
        <v>44</v>
      </c>
      <c r="M14" s="18">
        <v>144</v>
      </c>
      <c r="N14" s="18">
        <v>351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8" t="s">
        <v>37</v>
      </c>
      <c r="B15" s="6" t="s">
        <v>177</v>
      </c>
      <c r="C15" s="6" t="s">
        <v>178</v>
      </c>
      <c r="D15" s="8">
        <v>1986</v>
      </c>
      <c r="E15" s="6" t="s">
        <v>15</v>
      </c>
      <c r="F15" s="8">
        <v>64</v>
      </c>
      <c r="G15" s="8">
        <v>71</v>
      </c>
      <c r="H15" s="8">
        <v>55</v>
      </c>
      <c r="I15" s="18">
        <v>190</v>
      </c>
      <c r="J15" s="8">
        <v>50</v>
      </c>
      <c r="K15" s="8">
        <v>30</v>
      </c>
      <c r="L15" s="8">
        <v>61</v>
      </c>
      <c r="M15" s="18">
        <v>141</v>
      </c>
      <c r="N15" s="18">
        <v>331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5"/>
      <c r="B17" s="3"/>
      <c r="C17" s="3"/>
      <c r="D17" s="3"/>
      <c r="E17" s="3"/>
      <c r="F17" s="59"/>
      <c r="G17" s="60"/>
      <c r="H17" s="60"/>
      <c r="I17" s="60"/>
      <c r="J17" s="60"/>
      <c r="K17" s="60"/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8"/>
      <c r="B18" s="1"/>
      <c r="C18" s="12"/>
      <c r="D18" s="12"/>
      <c r="E18" s="12"/>
      <c r="F18" s="4"/>
      <c r="G18" s="4"/>
      <c r="H18" s="4"/>
      <c r="I18" s="4"/>
      <c r="J18" s="4"/>
      <c r="K18" s="4"/>
      <c r="L18" s="18"/>
      <c r="M18" s="9"/>
      <c r="N18" s="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6"/>
      <c r="B19" s="7" t="s">
        <v>180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5" t="s">
        <v>1</v>
      </c>
      <c r="B20" s="15" t="s">
        <v>2</v>
      </c>
      <c r="C20" s="15" t="s">
        <v>3</v>
      </c>
      <c r="D20" s="15" t="s">
        <v>4</v>
      </c>
      <c r="E20" s="15" t="s">
        <v>5</v>
      </c>
      <c r="F20" s="8"/>
      <c r="G20" s="8"/>
      <c r="H20" s="8"/>
      <c r="I20" s="8"/>
      <c r="J20" s="8"/>
      <c r="K20" s="8"/>
      <c r="L20" s="3" t="s">
        <v>7</v>
      </c>
      <c r="M20" s="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8" t="s">
        <v>8</v>
      </c>
      <c r="B21" s="7" t="s">
        <v>86</v>
      </c>
      <c r="C21" s="7" t="s">
        <v>170</v>
      </c>
      <c r="D21" s="8">
        <v>1966</v>
      </c>
      <c r="E21" s="6" t="s">
        <v>15</v>
      </c>
      <c r="F21" s="8">
        <v>89</v>
      </c>
      <c r="G21" s="8">
        <v>85</v>
      </c>
      <c r="H21" s="18">
        <v>174</v>
      </c>
      <c r="I21" s="8">
        <v>90</v>
      </c>
      <c r="J21" s="8">
        <v>89</v>
      </c>
      <c r="K21" s="18">
        <v>179</v>
      </c>
      <c r="L21" s="18">
        <v>353</v>
      </c>
      <c r="M21" s="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8" t="s">
        <v>12</v>
      </c>
      <c r="B22" s="7" t="s">
        <v>41</v>
      </c>
      <c r="C22" s="7" t="s">
        <v>167</v>
      </c>
      <c r="D22" s="8">
        <v>1967</v>
      </c>
      <c r="E22" s="6" t="s">
        <v>15</v>
      </c>
      <c r="F22" s="8">
        <v>86</v>
      </c>
      <c r="G22" s="8">
        <v>81</v>
      </c>
      <c r="H22" s="18">
        <v>167</v>
      </c>
      <c r="I22" s="8">
        <v>76</v>
      </c>
      <c r="J22" s="8">
        <v>90</v>
      </c>
      <c r="K22" s="18">
        <v>166</v>
      </c>
      <c r="L22" s="18">
        <v>333</v>
      </c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8" t="s">
        <v>16</v>
      </c>
      <c r="B23" s="7" t="s">
        <v>171</v>
      </c>
      <c r="C23" s="7" t="s">
        <v>172</v>
      </c>
      <c r="D23" s="8">
        <v>1973</v>
      </c>
      <c r="E23" s="58" t="s">
        <v>15</v>
      </c>
      <c r="F23" s="8">
        <v>80</v>
      </c>
      <c r="G23" s="8">
        <v>80</v>
      </c>
      <c r="H23" s="18">
        <v>160</v>
      </c>
      <c r="I23" s="8">
        <v>72</v>
      </c>
      <c r="J23" s="8">
        <v>76</v>
      </c>
      <c r="K23" s="18">
        <v>148</v>
      </c>
      <c r="L23" s="18">
        <v>308</v>
      </c>
      <c r="M23" s="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8" t="s">
        <v>19</v>
      </c>
      <c r="B24" s="6" t="s">
        <v>173</v>
      </c>
      <c r="C24" s="6" t="s">
        <v>174</v>
      </c>
      <c r="D24" s="8">
        <v>1965</v>
      </c>
      <c r="E24" s="6" t="s">
        <v>15</v>
      </c>
      <c r="F24" s="8">
        <v>76</v>
      </c>
      <c r="G24" s="8">
        <v>49</v>
      </c>
      <c r="H24" s="18">
        <v>125</v>
      </c>
      <c r="I24" s="8">
        <v>73</v>
      </c>
      <c r="J24" s="8">
        <v>65</v>
      </c>
      <c r="K24" s="18">
        <v>138</v>
      </c>
      <c r="L24" s="18">
        <v>263</v>
      </c>
      <c r="M24" s="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8" t="s">
        <v>22</v>
      </c>
      <c r="B25" s="6" t="s">
        <v>177</v>
      </c>
      <c r="C25" s="6" t="s">
        <v>178</v>
      </c>
      <c r="D25" s="8">
        <v>1986</v>
      </c>
      <c r="E25" s="6" t="s">
        <v>15</v>
      </c>
      <c r="F25" s="8">
        <v>57</v>
      </c>
      <c r="G25" s="8">
        <v>56</v>
      </c>
      <c r="H25" s="18">
        <v>113</v>
      </c>
      <c r="I25" s="8">
        <v>71</v>
      </c>
      <c r="J25" s="8">
        <v>55</v>
      </c>
      <c r="K25" s="18">
        <v>126</v>
      </c>
      <c r="L25" s="18">
        <v>239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8" t="s">
        <v>26</v>
      </c>
      <c r="B26" s="6" t="s">
        <v>175</v>
      </c>
      <c r="C26" s="6" t="s">
        <v>176</v>
      </c>
      <c r="D26" s="8">
        <v>1982</v>
      </c>
      <c r="E26" s="6" t="s">
        <v>15</v>
      </c>
      <c r="F26" s="8">
        <v>25</v>
      </c>
      <c r="G26" s="8">
        <v>50</v>
      </c>
      <c r="H26" s="18">
        <v>75</v>
      </c>
      <c r="I26" s="8">
        <v>45</v>
      </c>
      <c r="J26" s="8">
        <v>57</v>
      </c>
      <c r="K26" s="18">
        <v>102</v>
      </c>
      <c r="L26" s="18">
        <v>177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4">
    <mergeCell ref="A1:N1"/>
    <mergeCell ref="F17:K17"/>
    <mergeCell ref="F6:I6"/>
    <mergeCell ref="J6:M6"/>
  </mergeCells>
  <pageMargins left="0.75" right="0.75" top="1" bottom="1" header="0.5" footer="0.5"/>
  <pageSetup paperSize="9" scale="86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activeCell="E25" sqref="E25"/>
    </sheetView>
  </sheetViews>
  <sheetFormatPr defaultColWidth="8.875" defaultRowHeight="12.75" x14ac:dyDescent="0.2"/>
  <cols>
    <col min="1" max="1" width="19.5" customWidth="1"/>
  </cols>
  <sheetData>
    <row r="1" spans="1:14" ht="20.25" x14ac:dyDescent="0.3">
      <c r="A1" s="25" t="s">
        <v>152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.75" x14ac:dyDescent="0.25">
      <c r="A2" s="1"/>
      <c r="B2" s="1"/>
      <c r="C2" s="1"/>
      <c r="D2" s="1"/>
      <c r="E2" s="7" t="s">
        <v>150</v>
      </c>
      <c r="G2" s="1"/>
      <c r="H2" s="1"/>
      <c r="J2" s="1"/>
      <c r="L2" s="1"/>
      <c r="M2" s="1"/>
      <c r="N2" s="1"/>
    </row>
    <row r="4" spans="1:14" ht="15.75" x14ac:dyDescent="0.25">
      <c r="A4" s="6" t="s">
        <v>159</v>
      </c>
      <c r="B4" s="6" t="s">
        <v>15</v>
      </c>
      <c r="C4" s="6"/>
      <c r="D4" s="6" t="s">
        <v>182</v>
      </c>
      <c r="E4" s="6" t="s">
        <v>195</v>
      </c>
      <c r="F4" s="6"/>
    </row>
    <row r="5" spans="1:14" ht="15.75" x14ac:dyDescent="0.25">
      <c r="A5" s="6"/>
      <c r="B5" s="6" t="s">
        <v>184</v>
      </c>
      <c r="C5" s="6"/>
      <c r="D5" s="6"/>
      <c r="E5" s="6" t="s">
        <v>196</v>
      </c>
      <c r="F5" s="6"/>
      <c r="G5" s="6"/>
    </row>
    <row r="6" spans="1:14" ht="15.75" x14ac:dyDescent="0.25">
      <c r="A6" s="6"/>
      <c r="B6" s="6" t="s">
        <v>185</v>
      </c>
      <c r="C6" s="6"/>
      <c r="D6" s="6"/>
      <c r="E6" s="6"/>
      <c r="F6" s="6"/>
      <c r="G6" s="6"/>
    </row>
    <row r="7" spans="1:14" ht="15.75" x14ac:dyDescent="0.25">
      <c r="A7" s="6"/>
      <c r="B7" s="6" t="s">
        <v>186</v>
      </c>
      <c r="C7" s="6"/>
      <c r="D7" s="6"/>
      <c r="E7" s="6"/>
      <c r="F7" s="6"/>
      <c r="G7" s="6"/>
    </row>
    <row r="8" spans="1:14" ht="15.75" x14ac:dyDescent="0.25">
      <c r="A8" s="6"/>
      <c r="B8" s="6"/>
      <c r="C8" s="6"/>
      <c r="D8" s="6"/>
      <c r="E8" s="6"/>
      <c r="F8" s="6"/>
      <c r="G8" s="6"/>
    </row>
    <row r="9" spans="1:14" ht="15.75" x14ac:dyDescent="0.25">
      <c r="A9" s="6" t="s">
        <v>160</v>
      </c>
      <c r="B9" s="6" t="s">
        <v>183</v>
      </c>
      <c r="C9" s="6"/>
      <c r="D9" s="6"/>
      <c r="E9" s="6"/>
      <c r="F9" s="6"/>
      <c r="G9" s="6"/>
    </row>
    <row r="10" spans="1:14" ht="15.75" x14ac:dyDescent="0.25">
      <c r="A10" s="6"/>
      <c r="B10" s="6" t="s">
        <v>194</v>
      </c>
      <c r="C10" s="6"/>
      <c r="D10" s="6"/>
      <c r="E10" s="6"/>
      <c r="F10" s="6"/>
      <c r="G10" s="6"/>
    </row>
    <row r="11" spans="1:14" ht="15.75" x14ac:dyDescent="0.25">
      <c r="A11" s="6"/>
      <c r="B11" s="6"/>
      <c r="C11" s="6"/>
      <c r="D11" s="6"/>
      <c r="E11" s="6"/>
      <c r="F11" s="6"/>
      <c r="G11" s="6"/>
    </row>
    <row r="12" spans="1:14" ht="15.75" x14ac:dyDescent="0.25">
      <c r="A12" s="6" t="s">
        <v>181</v>
      </c>
      <c r="B12" s="6" t="s">
        <v>162</v>
      </c>
      <c r="C12" s="6"/>
      <c r="D12" s="6"/>
      <c r="E12" s="6"/>
      <c r="F12" s="6"/>
      <c r="G12" s="6"/>
    </row>
    <row r="13" spans="1:14" ht="15.75" x14ac:dyDescent="0.25">
      <c r="A13" s="6"/>
      <c r="B13" s="6"/>
      <c r="C13" s="6"/>
      <c r="D13" s="6"/>
      <c r="E13" s="6"/>
      <c r="F13" s="6"/>
      <c r="G13" s="6"/>
    </row>
    <row r="14" spans="1:14" ht="15.75" x14ac:dyDescent="0.25">
      <c r="A14" s="6"/>
      <c r="B14" s="6"/>
      <c r="C14" s="6"/>
      <c r="D14" s="6"/>
      <c r="E14" s="6"/>
      <c r="F14" s="6"/>
      <c r="G14" s="6"/>
    </row>
    <row r="15" spans="1:14" ht="15.75" x14ac:dyDescent="0.25">
      <c r="A15" s="6" t="s">
        <v>161</v>
      </c>
      <c r="B15" s="6" t="s">
        <v>162</v>
      </c>
      <c r="C15" s="6"/>
      <c r="D15" s="6"/>
      <c r="E15" s="6"/>
      <c r="F15" s="6"/>
      <c r="G15" s="6"/>
    </row>
    <row r="16" spans="1:14" ht="15.75" x14ac:dyDescent="0.25">
      <c r="A16" s="6"/>
      <c r="B16" s="6"/>
      <c r="C16" s="6"/>
      <c r="D16" s="6"/>
      <c r="E16" s="6"/>
      <c r="F16" s="6"/>
      <c r="G16" s="6"/>
    </row>
    <row r="17" spans="1:7" ht="15.75" x14ac:dyDescent="0.25">
      <c r="A17" s="6" t="s">
        <v>163</v>
      </c>
      <c r="B17" s="6"/>
      <c r="C17" s="6"/>
      <c r="D17" s="6"/>
      <c r="E17" s="6"/>
      <c r="F17" s="6"/>
      <c r="G17" s="6"/>
    </row>
    <row r="18" spans="1:7" ht="15.75" x14ac:dyDescent="0.25">
      <c r="A18" s="6"/>
      <c r="B18" s="6" t="s">
        <v>164</v>
      </c>
      <c r="C18" s="6"/>
      <c r="D18" s="6"/>
      <c r="E18" s="6"/>
      <c r="F18" s="6"/>
      <c r="G18" s="6"/>
    </row>
    <row r="19" spans="1:7" ht="15.75" x14ac:dyDescent="0.25">
      <c r="A19" s="6"/>
      <c r="B19" s="6"/>
      <c r="C19" s="6"/>
      <c r="D19" s="6"/>
      <c r="E19" s="6"/>
      <c r="F19" s="6"/>
      <c r="G19" s="6"/>
    </row>
    <row r="20" spans="1:7" ht="15.75" x14ac:dyDescent="0.25">
      <c r="A20" s="6" t="s">
        <v>165</v>
      </c>
      <c r="B20" s="6" t="s">
        <v>166</v>
      </c>
      <c r="C20" s="6"/>
      <c r="D20" s="6"/>
      <c r="G20" s="6"/>
    </row>
    <row r="21" spans="1:7" ht="15.75" x14ac:dyDescent="0.25">
      <c r="A21" s="6"/>
      <c r="B21" s="6"/>
      <c r="C21" s="6"/>
      <c r="D21" s="6"/>
      <c r="E21" s="6"/>
      <c r="F21" s="6"/>
      <c r="G21" s="6"/>
    </row>
    <row r="22" spans="1:7" ht="15.75" x14ac:dyDescent="0.25">
      <c r="A22" s="6" t="s">
        <v>187</v>
      </c>
      <c r="B22" s="6"/>
      <c r="C22" s="6"/>
      <c r="D22" s="6"/>
      <c r="E22" s="6"/>
      <c r="F22" s="6"/>
      <c r="G22" s="6"/>
    </row>
    <row r="23" spans="1:7" ht="15.75" x14ac:dyDescent="0.25">
      <c r="A23" s="6"/>
      <c r="B23" s="6" t="s">
        <v>188</v>
      </c>
      <c r="C23" s="6"/>
      <c r="D23" s="6"/>
      <c r="E23" s="6"/>
      <c r="F23" s="6"/>
      <c r="G23" s="6"/>
    </row>
    <row r="24" spans="1:7" ht="15.75" x14ac:dyDescent="0.25">
      <c r="A24" s="6"/>
      <c r="B24" s="6" t="s">
        <v>186</v>
      </c>
      <c r="D24" s="6"/>
      <c r="E24" s="6"/>
      <c r="F24" s="6"/>
      <c r="G24" s="6"/>
    </row>
    <row r="25" spans="1:7" ht="15.75" x14ac:dyDescent="0.25">
      <c r="A25" s="6"/>
      <c r="B25" s="6" t="s">
        <v>189</v>
      </c>
      <c r="D25" s="6"/>
      <c r="E25" s="6"/>
      <c r="G25" s="6"/>
    </row>
    <row r="26" spans="1:7" ht="15.75" x14ac:dyDescent="0.25">
      <c r="A26" s="6"/>
      <c r="B26" s="6" t="s">
        <v>190</v>
      </c>
      <c r="D26" s="6"/>
      <c r="E26" s="6"/>
      <c r="F26" s="6"/>
      <c r="G26" s="6"/>
    </row>
    <row r="27" spans="1:7" ht="15.75" x14ac:dyDescent="0.25">
      <c r="A27" s="6"/>
      <c r="B27" s="6" t="s">
        <v>191</v>
      </c>
      <c r="D27" s="6"/>
      <c r="E27" s="6"/>
      <c r="F27" s="6"/>
      <c r="G27" s="6"/>
    </row>
    <row r="28" spans="1:7" ht="15.75" x14ac:dyDescent="0.25">
      <c r="A28" s="6"/>
      <c r="B28" s="6" t="s">
        <v>192</v>
      </c>
      <c r="D28" s="6"/>
      <c r="E28" s="6"/>
      <c r="F28" s="6"/>
      <c r="G28" s="6"/>
    </row>
    <row r="29" spans="1:7" ht="15.75" x14ac:dyDescent="0.25">
      <c r="B29" s="6" t="s">
        <v>193</v>
      </c>
      <c r="D29" s="6"/>
      <c r="E29" s="6"/>
      <c r="F29" s="6"/>
      <c r="G29" s="6"/>
    </row>
    <row r="30" spans="1:7" ht="15.75" x14ac:dyDescent="0.25">
      <c r="D30" s="6"/>
      <c r="F30" s="6"/>
      <c r="G30" s="6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60l õhupüstol</vt:lpstr>
      <vt:lpstr>Edetabel</vt:lpstr>
      <vt:lpstr>Finaal-1-8</vt:lpstr>
      <vt:lpstr>Finaal-9-16</vt:lpstr>
      <vt:lpstr>60l õhupüss</vt:lpstr>
      <vt:lpstr>Liikuv</vt:lpstr>
      <vt:lpstr>žürii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M2ks</dc:creator>
  <cp:lastModifiedBy>Liivi</cp:lastModifiedBy>
  <cp:lastPrinted>2018-02-05T09:59:13Z</cp:lastPrinted>
  <dcterms:created xsi:type="dcterms:W3CDTF">2018-02-03T14:27:05Z</dcterms:created>
  <dcterms:modified xsi:type="dcterms:W3CDTF">2018-02-05T17:45:36Z</dcterms:modified>
</cp:coreProperties>
</file>