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Lehele/"/>
    </mc:Choice>
  </mc:AlternateContent>
  <bookViews>
    <workbookView xWindow="0" yWindow="460" windowWidth="28800" windowHeight="12440" tabRatio="500"/>
  </bookViews>
  <sheets>
    <sheet name="60 õhupüstol" sheetId="1" r:id="rId1"/>
    <sheet name="Edetabel" sheetId="5" r:id="rId2"/>
    <sheet name="Finaal 9-16" sheetId="3" r:id="rId3"/>
    <sheet name="Finaal 1-8" sheetId="4" r:id="rId4"/>
    <sheet name="žürii" sheetId="2" r:id="rId5"/>
  </sheets>
  <definedNames>
    <definedName name="_xlnm.Print_Area" localSheetId="3">'Finaal 1-8'!$A$1:$M$54</definedName>
    <definedName name="_xlnm.Print_Area" localSheetId="2">'Finaal 9-16'!$A$1:$M$54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8" i="5" l="1"/>
  <c r="M48" i="5"/>
  <c r="K47" i="5"/>
  <c r="M47" i="5"/>
  <c r="K46" i="5"/>
  <c r="M46" i="5"/>
  <c r="K45" i="5"/>
  <c r="M45" i="5"/>
  <c r="K44" i="5"/>
  <c r="M44" i="5"/>
  <c r="K43" i="5"/>
  <c r="M43" i="5"/>
  <c r="K42" i="5"/>
  <c r="M42" i="5"/>
  <c r="K41" i="5"/>
  <c r="M41" i="5"/>
  <c r="K40" i="5"/>
  <c r="M40" i="5"/>
  <c r="K39" i="5"/>
  <c r="M39" i="5"/>
  <c r="K38" i="5"/>
  <c r="M38" i="5"/>
  <c r="K37" i="5"/>
  <c r="M37" i="5"/>
  <c r="K36" i="5"/>
  <c r="M36" i="5"/>
  <c r="K35" i="5"/>
  <c r="M35" i="5"/>
  <c r="K34" i="5"/>
  <c r="M34" i="5"/>
  <c r="K33" i="5"/>
  <c r="M33" i="5"/>
  <c r="K32" i="5"/>
  <c r="M32" i="5"/>
  <c r="K31" i="5"/>
  <c r="M31" i="5"/>
  <c r="K30" i="5"/>
  <c r="M30" i="5"/>
  <c r="K29" i="5"/>
  <c r="M29" i="5"/>
  <c r="K28" i="5"/>
  <c r="M28" i="5"/>
  <c r="K27" i="5"/>
  <c r="M27" i="5"/>
  <c r="K26" i="5"/>
  <c r="M26" i="5"/>
  <c r="K25" i="5"/>
  <c r="M25" i="5"/>
  <c r="K24" i="5"/>
  <c r="M24" i="5"/>
  <c r="K23" i="5"/>
  <c r="M23" i="5"/>
  <c r="K22" i="5"/>
  <c r="M22" i="5"/>
  <c r="K21" i="5"/>
  <c r="M21" i="5"/>
  <c r="K20" i="5"/>
  <c r="M20" i="5"/>
  <c r="K19" i="5"/>
  <c r="M19" i="5"/>
  <c r="K18" i="5"/>
  <c r="M18" i="5"/>
  <c r="K17" i="5"/>
  <c r="M17" i="5"/>
  <c r="K16" i="5"/>
  <c r="M16" i="5"/>
  <c r="K15" i="5"/>
  <c r="M15" i="5"/>
  <c r="K14" i="5"/>
  <c r="M14" i="5"/>
  <c r="K13" i="5"/>
  <c r="M13" i="5"/>
  <c r="K12" i="5"/>
  <c r="M12" i="5"/>
  <c r="K11" i="5"/>
  <c r="M11" i="5"/>
  <c r="K10" i="5"/>
  <c r="M10" i="5"/>
  <c r="K9" i="5"/>
  <c r="M9" i="5"/>
  <c r="K8" i="5"/>
  <c r="M8" i="5"/>
  <c r="K7" i="5"/>
  <c r="M7" i="5"/>
  <c r="K6" i="5"/>
  <c r="M6" i="5"/>
  <c r="K5" i="5"/>
  <c r="M5" i="5"/>
  <c r="E6" i="4"/>
  <c r="F6" i="4"/>
  <c r="G6" i="4"/>
  <c r="H6" i="4"/>
  <c r="I6" i="4"/>
  <c r="J6" i="4"/>
  <c r="K6" i="4"/>
  <c r="M6" i="4"/>
  <c r="E12" i="4"/>
  <c r="F12" i="4"/>
  <c r="G12" i="4"/>
  <c r="H12" i="4"/>
  <c r="I12" i="4"/>
  <c r="J12" i="4"/>
  <c r="K12" i="4"/>
  <c r="M12" i="4"/>
  <c r="E18" i="4"/>
  <c r="F18" i="4"/>
  <c r="G18" i="4"/>
  <c r="H18" i="4"/>
  <c r="I18" i="4"/>
  <c r="J18" i="4"/>
  <c r="M18" i="4"/>
  <c r="E24" i="4"/>
  <c r="F24" i="4"/>
  <c r="G24" i="4"/>
  <c r="H24" i="4"/>
  <c r="I24" i="4"/>
  <c r="M24" i="4"/>
  <c r="E30" i="4"/>
  <c r="F30" i="4"/>
  <c r="G30" i="4"/>
  <c r="H30" i="4"/>
  <c r="M30" i="4"/>
  <c r="E36" i="4"/>
  <c r="F36" i="4"/>
  <c r="G36" i="4"/>
  <c r="M36" i="4"/>
  <c r="E42" i="4"/>
  <c r="F42" i="4"/>
  <c r="M42" i="4"/>
  <c r="E48" i="4"/>
  <c r="M48" i="4"/>
  <c r="E6" i="3"/>
  <c r="F6" i="3"/>
  <c r="G6" i="3"/>
  <c r="H6" i="3"/>
  <c r="I6" i="3"/>
  <c r="J6" i="3"/>
  <c r="K6" i="3"/>
  <c r="M6" i="3"/>
  <c r="E12" i="3"/>
  <c r="F12" i="3"/>
  <c r="G12" i="3"/>
  <c r="H12" i="3"/>
  <c r="I12" i="3"/>
  <c r="J12" i="3"/>
  <c r="K12" i="3"/>
  <c r="M12" i="3"/>
  <c r="E18" i="3"/>
  <c r="F18" i="3"/>
  <c r="G18" i="3"/>
  <c r="H18" i="3"/>
  <c r="I18" i="3"/>
  <c r="J18" i="3"/>
  <c r="M18" i="3"/>
  <c r="E24" i="3"/>
  <c r="F24" i="3"/>
  <c r="G24" i="3"/>
  <c r="H24" i="3"/>
  <c r="I24" i="3"/>
  <c r="M24" i="3"/>
  <c r="E30" i="3"/>
  <c r="F30" i="3"/>
  <c r="G30" i="3"/>
  <c r="H30" i="3"/>
  <c r="M30" i="3"/>
  <c r="E36" i="3"/>
  <c r="F36" i="3"/>
  <c r="G36" i="3"/>
  <c r="M36" i="3"/>
  <c r="E42" i="3"/>
  <c r="F42" i="3"/>
  <c r="M42" i="3"/>
  <c r="E48" i="3"/>
  <c r="M48" i="3"/>
</calcChain>
</file>

<file path=xl/sharedStrings.xml><?xml version="1.0" encoding="utf-8"?>
<sst xmlns="http://schemas.openxmlformats.org/spreadsheetml/2006/main" count="435" uniqueCount="230">
  <si>
    <t>Audentese karika finaalvõistlus</t>
  </si>
  <si>
    <t>22. jaanuar 2017  Männiku</t>
  </si>
  <si>
    <t>60l Õhupüstol Mehed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</si>
  <si>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</si>
  <si>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</si>
  <si>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</si>
  <si>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</si>
  <si>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</si>
  <si>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</si>
  <si>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</si>
  <si>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</si>
  <si>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Peeter</t>
  </si>
  <si>
    <t>OLESK</t>
  </si>
  <si>
    <t>II</t>
  </si>
  <si>
    <t>Kristen</t>
  </si>
  <si>
    <t>MADISSOO</t>
  </si>
  <si>
    <t>KL MäLK</t>
  </si>
  <si>
    <t>III</t>
  </si>
  <si>
    <t>Reijo</t>
  </si>
  <si>
    <t>VIROLAINEN</t>
  </si>
  <si>
    <t>Elva LSK</t>
  </si>
  <si>
    <t>4.</t>
  </si>
  <si>
    <t>Arvi</t>
  </si>
  <si>
    <t>SAAR</t>
  </si>
  <si>
    <t>5.</t>
  </si>
  <si>
    <t>Dmitri</t>
  </si>
  <si>
    <t>MAKSIMOV</t>
  </si>
  <si>
    <t>Narva LSK</t>
  </si>
  <si>
    <t>6.</t>
  </si>
  <si>
    <t>Hilari</t>
  </si>
  <si>
    <t>JUCHNEWITSCH</t>
  </si>
  <si>
    <t>7.</t>
  </si>
  <si>
    <t>Tarmo</t>
  </si>
  <si>
    <t>TUI</t>
  </si>
  <si>
    <t>8.</t>
  </si>
  <si>
    <t>REBANE</t>
  </si>
  <si>
    <t>9.</t>
  </si>
  <si>
    <t>Nemo</t>
  </si>
  <si>
    <t>TABUR</t>
  </si>
  <si>
    <t>10.</t>
  </si>
  <si>
    <t>Raoul</t>
  </si>
  <si>
    <t>RAIDNA</t>
  </si>
  <si>
    <t>11.</t>
  </si>
  <si>
    <t>Rain</t>
  </si>
  <si>
    <t>12.</t>
  </si>
  <si>
    <t>Lembit</t>
  </si>
  <si>
    <t>MITT</t>
  </si>
  <si>
    <t>13.</t>
  </si>
  <si>
    <t>Fred</t>
  </si>
  <si>
    <t>RAUKAS</t>
  </si>
  <si>
    <t>14.</t>
  </si>
  <si>
    <t>Arles</t>
  </si>
  <si>
    <t>TAAL</t>
  </si>
  <si>
    <t>SK Haapsalu</t>
  </si>
  <si>
    <t>15.</t>
  </si>
  <si>
    <t>Hannes</t>
  </si>
  <si>
    <t>PRIKS</t>
  </si>
  <si>
    <t>16.</t>
  </si>
  <si>
    <t>Natalia</t>
  </si>
  <si>
    <t>BAKOS</t>
  </si>
  <si>
    <t>17.</t>
  </si>
  <si>
    <t>Raul</t>
  </si>
  <si>
    <t>ERK</t>
  </si>
  <si>
    <t>18.</t>
  </si>
  <si>
    <t>Endel</t>
  </si>
  <si>
    <t>JÄRV</t>
  </si>
  <si>
    <t>19.</t>
  </si>
  <si>
    <t>Margus</t>
  </si>
  <si>
    <t>UHEK</t>
  </si>
  <si>
    <t>20.</t>
  </si>
  <si>
    <t>Margot</t>
  </si>
  <si>
    <t>NIGUMANN</t>
  </si>
  <si>
    <t>21.</t>
  </si>
  <si>
    <t>Märt</t>
  </si>
  <si>
    <t>ORRO</t>
  </si>
  <si>
    <t>22.</t>
  </si>
  <si>
    <t>ANDRESSON</t>
  </si>
  <si>
    <t>23.</t>
  </si>
  <si>
    <t>Andres</t>
  </si>
  <si>
    <t>MIKKIVER</t>
  </si>
  <si>
    <t>SK TAK</t>
  </si>
  <si>
    <t>24.</t>
  </si>
  <si>
    <t>Elmet</t>
  </si>
  <si>
    <t>ORASSON</t>
  </si>
  <si>
    <t>25.</t>
  </si>
  <si>
    <t>Lauri</t>
  </si>
  <si>
    <t>ABEL</t>
  </si>
  <si>
    <t>SK Tervis</t>
  </si>
  <si>
    <t>26.</t>
  </si>
  <si>
    <t>Roland</t>
  </si>
  <si>
    <t>MAIMRE</t>
  </si>
  <si>
    <t>ind.</t>
  </si>
  <si>
    <t>27.</t>
  </si>
  <si>
    <t>Sergei</t>
  </si>
  <si>
    <t>JEREŠTŠENKO</t>
  </si>
  <si>
    <t>28.</t>
  </si>
  <si>
    <t>Vahur</t>
  </si>
  <si>
    <t>KASE</t>
  </si>
  <si>
    <t>29.</t>
  </si>
  <si>
    <t>Illo</t>
  </si>
  <si>
    <t>TALUR</t>
  </si>
  <si>
    <t>30.</t>
  </si>
  <si>
    <t>Matti</t>
  </si>
  <si>
    <t>KANEP</t>
  </si>
  <si>
    <t>31.</t>
  </si>
  <si>
    <t>Paavo</t>
  </si>
  <si>
    <t>ROOBA</t>
  </si>
  <si>
    <t>32.</t>
  </si>
  <si>
    <t>Rudolf</t>
  </si>
  <si>
    <t>ANKIPOV</t>
  </si>
  <si>
    <t>33.</t>
  </si>
  <si>
    <t>Sander</t>
  </si>
  <si>
    <t>NOORMÄGI</t>
  </si>
  <si>
    <t>34.</t>
  </si>
  <si>
    <t>DOROŽKOV</t>
  </si>
  <si>
    <t>35.</t>
  </si>
  <si>
    <t>Toomas</t>
  </si>
  <si>
    <t>HALLIK</t>
  </si>
  <si>
    <t>36.</t>
  </si>
  <si>
    <t>Tiit</t>
  </si>
  <si>
    <t>ÕISPUU</t>
  </si>
  <si>
    <t>37.</t>
  </si>
  <si>
    <t>KAASIKU</t>
  </si>
  <si>
    <t>Kaiu LK</t>
  </si>
  <si>
    <t>38.</t>
  </si>
  <si>
    <t>Jüri</t>
  </si>
  <si>
    <t>VAHTRA</t>
  </si>
  <si>
    <t>Sise-</t>
  </si>
  <si>
    <t>10*</t>
  </si>
  <si>
    <t>Kaitsejõudude SK</t>
  </si>
  <si>
    <t>Finaalikohtunikud Peeter Olesk ja Nemo Tabur</t>
  </si>
  <si>
    <t xml:space="preserve">MITT </t>
  </si>
  <si>
    <t xml:space="preserve">ERK </t>
  </si>
  <si>
    <t xml:space="preserve">TUI </t>
  </si>
  <si>
    <t xml:space="preserve">MIKKIVER </t>
  </si>
  <si>
    <t xml:space="preserve">RAUKAS </t>
  </si>
  <si>
    <t xml:space="preserve">BAKOS </t>
  </si>
  <si>
    <t xml:space="preserve">SAAR </t>
  </si>
  <si>
    <t xml:space="preserve">TAAL </t>
  </si>
  <si>
    <t>Nimi</t>
  </si>
  <si>
    <t>60 lasku õhupüstol</t>
  </si>
  <si>
    <t>Finaal 9.-16.</t>
  </si>
  <si>
    <t>Audentese karika finaalvõistluse 9.-16. kohtade finaal</t>
  </si>
  <si>
    <t>Finaalikohtunikud Arles Taal ja Merje Tenso</t>
  </si>
  <si>
    <t xml:space="preserve">RAIDNA </t>
  </si>
  <si>
    <t xml:space="preserve">TABUR </t>
  </si>
  <si>
    <t xml:space="preserve">JUCHNEWITSCH </t>
  </si>
  <si>
    <t xml:space="preserve">OLESK </t>
  </si>
  <si>
    <t xml:space="preserve">MAKSIMOV </t>
  </si>
  <si>
    <t xml:space="preserve">VIROLAINEN </t>
  </si>
  <si>
    <t>Finaal 1.-8. kohad</t>
  </si>
  <si>
    <t>Audentese karika finaalvõistluse 1.-8. koha finaal</t>
  </si>
  <si>
    <t>Zürii:</t>
  </si>
  <si>
    <t>Mart Puusepp</t>
  </si>
  <si>
    <t>Karin Muru</t>
  </si>
  <si>
    <t>Tulejoonekohtunikud:</t>
  </si>
  <si>
    <t>Peeter Olesk</t>
  </si>
  <si>
    <t>Merje Tenso</t>
  </si>
  <si>
    <t>Lugemismasinal Protokollitajaga Liivi Erm</t>
  </si>
  <si>
    <t>Finaalid:</t>
  </si>
  <si>
    <t>Peeter Olesk, Nemo Tabur</t>
  </si>
  <si>
    <t>Arles Taal</t>
  </si>
  <si>
    <t>KL</t>
  </si>
  <si>
    <t>M</t>
  </si>
  <si>
    <t>Audentese karikavõistluse edetabel</t>
  </si>
  <si>
    <t>koht</t>
  </si>
  <si>
    <t>Perekonnanimi</t>
  </si>
  <si>
    <t>Kokku</t>
  </si>
  <si>
    <t>Finaal</t>
  </si>
  <si>
    <t>Olesk</t>
  </si>
  <si>
    <t>KJSK</t>
  </si>
  <si>
    <t>Virolainen</t>
  </si>
  <si>
    <t>Madissoo</t>
  </si>
  <si>
    <t>Tabur</t>
  </si>
  <si>
    <t>Raidna</t>
  </si>
  <si>
    <t>Juchnewitsch</t>
  </si>
  <si>
    <t>Maksimov</t>
  </si>
  <si>
    <t>Taal</t>
  </si>
  <si>
    <t>Haapsalu SK</t>
  </si>
  <si>
    <t>Saar</t>
  </si>
  <si>
    <t>Tui</t>
  </si>
  <si>
    <t>Bakos</t>
  </si>
  <si>
    <t>Raukas</t>
  </si>
  <si>
    <t>Erk</t>
  </si>
  <si>
    <t>DSQ</t>
  </si>
  <si>
    <t>Mitt</t>
  </si>
  <si>
    <t>Mikkiver</t>
  </si>
  <si>
    <t>TAK SK</t>
  </si>
  <si>
    <t>Priks</t>
  </si>
  <si>
    <t>Uhek</t>
  </si>
  <si>
    <t xml:space="preserve">Märt </t>
  </si>
  <si>
    <t>Orro</t>
  </si>
  <si>
    <t>Andresson</t>
  </si>
  <si>
    <t xml:space="preserve">Endel </t>
  </si>
  <si>
    <t>Järv</t>
  </si>
  <si>
    <t>Maimre</t>
  </si>
  <si>
    <t>indiv.</t>
  </si>
  <si>
    <t>Abel</t>
  </si>
  <si>
    <t xml:space="preserve">Elmet </t>
  </si>
  <si>
    <t>Orasson</t>
  </si>
  <si>
    <t>Rebane</t>
  </si>
  <si>
    <t>Jereštšenko</t>
  </si>
  <si>
    <t>Kase</t>
  </si>
  <si>
    <t>Nigumann</t>
  </si>
  <si>
    <t>Kanep</t>
  </si>
  <si>
    <t>Talur</t>
  </si>
  <si>
    <t>Ankipov</t>
  </si>
  <si>
    <t>Hallik</t>
  </si>
  <si>
    <t>Rooba</t>
  </si>
  <si>
    <t>Noormägi</t>
  </si>
  <si>
    <t>Dorožkov</t>
  </si>
  <si>
    <t>Kaasiku</t>
  </si>
  <si>
    <t>Vahtra</t>
  </si>
  <si>
    <t>Õispuu</t>
  </si>
  <si>
    <t>KL Mälk</t>
  </si>
  <si>
    <t>Marek</t>
  </si>
  <si>
    <t>Multram</t>
  </si>
  <si>
    <t>Vello</t>
  </si>
  <si>
    <t>Karja</t>
  </si>
  <si>
    <t>Kerli</t>
  </si>
  <si>
    <t>Neljas</t>
  </si>
  <si>
    <t>Kaido</t>
  </si>
  <si>
    <t>Koppel</t>
  </si>
  <si>
    <t>Lydia</t>
  </si>
  <si>
    <t>Kurus</t>
  </si>
  <si>
    <t>Siim</t>
  </si>
  <si>
    <t>Seedre</t>
  </si>
  <si>
    <t>Pentathlon</t>
  </si>
  <si>
    <t>F</t>
  </si>
  <si>
    <t>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</si>
</sst>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6" x14ac:knownFonts="1">
    <font>
      <sz val="10"/>
      <color indexed="0"/>
      <name val="Verdana"/>
      <charset val="1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/>
    <xf numFmtId="0" fontId="4" fillId="0" borderId="0" xfId="0" applyFont="1" applyAlignment="1"/>
    <xf numFmtId="17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72" fontId="4" fillId="0" borderId="0" xfId="0" applyNumberFormat="1" applyFont="1"/>
    <xf numFmtId="0" fontId="2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7" fillId="0" borderId="0" xfId="0" applyFont="1"/>
    <xf numFmtId="172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horizontal="left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Border="1" applyAlignment="1"/>
    <xf numFmtId="0" fontId="1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12" fillId="0" borderId="1" xfId="0" applyFont="1" applyBorder="1"/>
    <xf numFmtId="0" fontId="12" fillId="3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12" fillId="0" borderId="3" xfId="0" applyFont="1" applyBorder="1" applyAlignment="1"/>
    <xf numFmtId="0" fontId="12" fillId="0" borderId="3" xfId="0" applyFont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left"/>
    </xf>
    <xf numFmtId="0" fontId="13" fillId="0" borderId="2" xfId="0" applyFont="1" applyBorder="1" applyAlignment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0" borderId="3" xfId="0" applyFont="1" applyBorder="1" applyAlignment="1"/>
    <xf numFmtId="0" fontId="13" fillId="0" borderId="3" xfId="0" applyFont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horizontal="left"/>
    </xf>
    <xf numFmtId="0" fontId="11" fillId="0" borderId="2" xfId="0" applyFont="1" applyBorder="1" applyAlignment="1"/>
    <xf numFmtId="0" fontId="1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abSelected="1" zoomScale="110" zoomScaleNormal="110" zoomScalePageLayoutView="110" workbookViewId="0">
      <selection activeCell="A2" sqref="A2"/>
    </sheetView>
  </sheetViews>
  <sheetFormatPr baseColWidth="10" defaultColWidth="8.83203125" defaultRowHeight="13" x14ac:dyDescent="0.15"/>
  <cols>
    <col min="1" max="1" width="4.33203125" customWidth="1"/>
    <col min="2" max="2" width="7.1640625" customWidth="1"/>
    <col min="3" max="3" width="14.1640625" customWidth="1"/>
    <col min="4" max="4" width="5.1640625" bestFit="1" customWidth="1"/>
    <col min="5" max="5" width="15.33203125" customWidth="1"/>
    <col min="6" max="11" width="3.83203125" customWidth="1"/>
    <col min="12" max="12" width="4.6640625" customWidth="1"/>
    <col min="13" max="13" width="3.33203125" customWidth="1"/>
    <col min="14" max="14" width="3.1640625" customWidth="1"/>
  </cols>
  <sheetData>
    <row r="1" spans="1:50" ht="20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2" t="s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6" t="s">
        <v>127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76" t="s">
        <v>8</v>
      </c>
      <c r="G6" s="77"/>
      <c r="H6" s="77"/>
      <c r="I6" s="77"/>
      <c r="J6" s="77"/>
      <c r="K6" s="77"/>
      <c r="L6" s="3" t="s">
        <v>9</v>
      </c>
      <c r="M6" s="6" t="s">
        <v>128</v>
      </c>
      <c r="N6" s="17" t="s">
        <v>162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11</v>
      </c>
      <c r="C7" s="2" t="s">
        <v>12</v>
      </c>
      <c r="D7" s="4">
        <v>1993</v>
      </c>
      <c r="E7" s="7" t="s">
        <v>129</v>
      </c>
      <c r="F7" s="4">
        <v>95</v>
      </c>
      <c r="G7" s="4">
        <v>98</v>
      </c>
      <c r="H7" s="4">
        <v>99</v>
      </c>
      <c r="I7" s="4">
        <v>94</v>
      </c>
      <c r="J7" s="4">
        <v>96</v>
      </c>
      <c r="K7" s="4">
        <v>97</v>
      </c>
      <c r="L7" s="5">
        <v>579</v>
      </c>
      <c r="M7" s="6">
        <v>23</v>
      </c>
      <c r="N7" s="18" t="s">
        <v>163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13</v>
      </c>
      <c r="B8" s="2" t="s">
        <v>14</v>
      </c>
      <c r="C8" s="2" t="s">
        <v>15</v>
      </c>
      <c r="D8" s="4">
        <v>1991</v>
      </c>
      <c r="E8" s="1" t="s">
        <v>16</v>
      </c>
      <c r="F8" s="4">
        <v>93</v>
      </c>
      <c r="G8" s="4">
        <v>94</v>
      </c>
      <c r="H8" s="4">
        <v>95</v>
      </c>
      <c r="I8" s="4">
        <v>95</v>
      </c>
      <c r="J8" s="4">
        <v>95</v>
      </c>
      <c r="K8" s="4">
        <v>97</v>
      </c>
      <c r="L8" s="5">
        <v>569</v>
      </c>
      <c r="M8" s="6">
        <v>18</v>
      </c>
      <c r="N8" s="18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17</v>
      </c>
      <c r="B9" s="2" t="s">
        <v>18</v>
      </c>
      <c r="C9" s="2" t="s">
        <v>19</v>
      </c>
      <c r="D9" s="4">
        <v>1976</v>
      </c>
      <c r="E9" s="1" t="s">
        <v>20</v>
      </c>
      <c r="F9" s="4">
        <v>95</v>
      </c>
      <c r="G9" s="4">
        <v>95</v>
      </c>
      <c r="H9" s="4">
        <v>92</v>
      </c>
      <c r="I9" s="4">
        <v>95</v>
      </c>
      <c r="J9" s="4">
        <v>94</v>
      </c>
      <c r="K9" s="4">
        <v>94</v>
      </c>
      <c r="L9" s="5">
        <v>565</v>
      </c>
      <c r="M9" s="6">
        <v>15</v>
      </c>
      <c r="N9" s="18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21</v>
      </c>
      <c r="B10" s="1" t="s">
        <v>22</v>
      </c>
      <c r="C10" s="1" t="s">
        <v>23</v>
      </c>
      <c r="D10" s="4">
        <v>1976</v>
      </c>
      <c r="E10" s="1" t="s">
        <v>16</v>
      </c>
      <c r="F10" s="4">
        <v>91</v>
      </c>
      <c r="G10" s="4">
        <v>95</v>
      </c>
      <c r="H10" s="4">
        <v>95</v>
      </c>
      <c r="I10" s="4">
        <v>95</v>
      </c>
      <c r="J10" s="4">
        <v>93</v>
      </c>
      <c r="K10" s="4">
        <v>92</v>
      </c>
      <c r="L10" s="5">
        <v>561</v>
      </c>
      <c r="M10" s="6">
        <v>14</v>
      </c>
      <c r="N10" s="18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24</v>
      </c>
      <c r="B11" s="1" t="s">
        <v>25</v>
      </c>
      <c r="C11" s="1" t="s">
        <v>26</v>
      </c>
      <c r="D11" s="4">
        <v>1990</v>
      </c>
      <c r="E11" s="1" t="s">
        <v>27</v>
      </c>
      <c r="F11" s="4">
        <v>91</v>
      </c>
      <c r="G11" s="4">
        <v>93</v>
      </c>
      <c r="H11" s="4">
        <v>92</v>
      </c>
      <c r="I11" s="4">
        <v>95</v>
      </c>
      <c r="J11" s="4">
        <v>95</v>
      </c>
      <c r="K11" s="4">
        <v>91</v>
      </c>
      <c r="L11" s="5">
        <v>557</v>
      </c>
      <c r="M11" s="6">
        <v>17</v>
      </c>
      <c r="N11" s="18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29</v>
      </c>
      <c r="C12" s="1" t="s">
        <v>30</v>
      </c>
      <c r="D12" s="4">
        <v>1973</v>
      </c>
      <c r="E12" s="7" t="s">
        <v>129</v>
      </c>
      <c r="F12" s="4">
        <v>94</v>
      </c>
      <c r="G12" s="4">
        <v>92</v>
      </c>
      <c r="H12" s="4">
        <v>93</v>
      </c>
      <c r="I12" s="4">
        <v>92</v>
      </c>
      <c r="J12" s="4">
        <v>95</v>
      </c>
      <c r="K12" s="4">
        <v>91</v>
      </c>
      <c r="L12" s="5">
        <v>557</v>
      </c>
      <c r="M12" s="6">
        <v>16</v>
      </c>
      <c r="N12" s="18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32</v>
      </c>
      <c r="C13" s="1" t="s">
        <v>33</v>
      </c>
      <c r="D13" s="4">
        <v>1977</v>
      </c>
      <c r="E13" s="1" t="s">
        <v>16</v>
      </c>
      <c r="F13" s="4">
        <v>90</v>
      </c>
      <c r="G13" s="4">
        <v>90</v>
      </c>
      <c r="H13" s="4">
        <v>93</v>
      </c>
      <c r="I13" s="4">
        <v>94</v>
      </c>
      <c r="J13" s="4">
        <v>97</v>
      </c>
      <c r="K13" s="4">
        <v>91</v>
      </c>
      <c r="L13" s="5">
        <v>555</v>
      </c>
      <c r="M13" s="6">
        <v>11</v>
      </c>
      <c r="N13" s="18" t="s">
        <v>10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11</v>
      </c>
      <c r="C14" s="1" t="s">
        <v>35</v>
      </c>
      <c r="D14" s="4">
        <v>1973</v>
      </c>
      <c r="E14" s="1" t="s">
        <v>16</v>
      </c>
      <c r="F14" s="4">
        <v>91</v>
      </c>
      <c r="G14" s="4">
        <v>92</v>
      </c>
      <c r="H14" s="4">
        <v>91</v>
      </c>
      <c r="I14" s="4">
        <v>89</v>
      </c>
      <c r="J14" s="4">
        <v>95</v>
      </c>
      <c r="K14" s="4">
        <v>96</v>
      </c>
      <c r="L14" s="5">
        <v>554</v>
      </c>
      <c r="M14" s="6">
        <v>16</v>
      </c>
      <c r="N14" s="18" t="s">
        <v>13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36</v>
      </c>
      <c r="B15" s="1" t="s">
        <v>37</v>
      </c>
      <c r="C15" s="1" t="s">
        <v>38</v>
      </c>
      <c r="D15" s="4">
        <v>1983</v>
      </c>
      <c r="E15" s="1" t="s">
        <v>16</v>
      </c>
      <c r="F15" s="4">
        <v>93</v>
      </c>
      <c r="G15" s="4">
        <v>91</v>
      </c>
      <c r="H15" s="4">
        <v>94</v>
      </c>
      <c r="I15" s="4">
        <v>88</v>
      </c>
      <c r="J15" s="4">
        <v>95</v>
      </c>
      <c r="K15" s="4">
        <v>92</v>
      </c>
      <c r="L15" s="5">
        <v>553</v>
      </c>
      <c r="M15" s="6">
        <v>15</v>
      </c>
      <c r="N15" s="18" t="s">
        <v>13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39</v>
      </c>
      <c r="B16" s="1" t="s">
        <v>40</v>
      </c>
      <c r="C16" s="1" t="s">
        <v>41</v>
      </c>
      <c r="D16" s="4">
        <v>1973</v>
      </c>
      <c r="E16" s="7" t="s">
        <v>129</v>
      </c>
      <c r="F16" s="4">
        <v>93</v>
      </c>
      <c r="G16" s="4">
        <v>94</v>
      </c>
      <c r="H16" s="4">
        <v>91</v>
      </c>
      <c r="I16" s="4">
        <v>91</v>
      </c>
      <c r="J16" s="4">
        <v>92</v>
      </c>
      <c r="K16" s="4">
        <v>92</v>
      </c>
      <c r="L16" s="5">
        <v>553</v>
      </c>
      <c r="M16" s="6">
        <v>14</v>
      </c>
      <c r="N16" s="18" t="s">
        <v>13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42</v>
      </c>
      <c r="B17" s="1" t="s">
        <v>43</v>
      </c>
      <c r="C17" s="1" t="s">
        <v>41</v>
      </c>
      <c r="D17" s="4">
        <v>1970</v>
      </c>
      <c r="E17" s="7" t="s">
        <v>129</v>
      </c>
      <c r="F17" s="4">
        <v>89</v>
      </c>
      <c r="G17" s="4">
        <v>92</v>
      </c>
      <c r="H17" s="4">
        <v>94</v>
      </c>
      <c r="I17" s="4">
        <v>93</v>
      </c>
      <c r="J17" s="4">
        <v>92</v>
      </c>
      <c r="K17" s="4">
        <v>92</v>
      </c>
      <c r="L17" s="5">
        <v>552</v>
      </c>
      <c r="M17" s="6">
        <v>8</v>
      </c>
      <c r="N17" s="18" t="s">
        <v>13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44</v>
      </c>
      <c r="B18" s="1" t="s">
        <v>45</v>
      </c>
      <c r="C18" s="1" t="s">
        <v>46</v>
      </c>
      <c r="D18" s="4">
        <v>1972</v>
      </c>
      <c r="E18" s="1" t="s">
        <v>16</v>
      </c>
      <c r="F18" s="4">
        <v>94</v>
      </c>
      <c r="G18" s="4">
        <v>90</v>
      </c>
      <c r="H18" s="4">
        <v>96</v>
      </c>
      <c r="I18" s="4">
        <v>88</v>
      </c>
      <c r="J18" s="4">
        <v>92</v>
      </c>
      <c r="K18" s="4">
        <v>91</v>
      </c>
      <c r="L18" s="5">
        <v>551</v>
      </c>
      <c r="M18" s="6">
        <v>16</v>
      </c>
      <c r="N18" s="18" t="s">
        <v>13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47</v>
      </c>
      <c r="B19" s="1" t="s">
        <v>48</v>
      </c>
      <c r="C19" s="1" t="s">
        <v>49</v>
      </c>
      <c r="D19" s="4">
        <v>1977</v>
      </c>
      <c r="E19" s="7" t="s">
        <v>129</v>
      </c>
      <c r="F19" s="4">
        <v>94</v>
      </c>
      <c r="G19" s="4">
        <v>95</v>
      </c>
      <c r="H19" s="4">
        <v>89</v>
      </c>
      <c r="I19" s="4">
        <v>90</v>
      </c>
      <c r="J19" s="4">
        <v>93</v>
      </c>
      <c r="K19" s="4">
        <v>90</v>
      </c>
      <c r="L19" s="5">
        <v>551</v>
      </c>
      <c r="M19" s="6">
        <v>15</v>
      </c>
      <c r="N19" s="18" t="s">
        <v>13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50</v>
      </c>
      <c r="B20" s="1" t="s">
        <v>51</v>
      </c>
      <c r="C20" s="1" t="s">
        <v>52</v>
      </c>
      <c r="D20" s="4">
        <v>1973</v>
      </c>
      <c r="E20" s="1" t="s">
        <v>53</v>
      </c>
      <c r="F20" s="4">
        <v>94</v>
      </c>
      <c r="G20" s="4">
        <v>92</v>
      </c>
      <c r="H20" s="4">
        <v>91</v>
      </c>
      <c r="I20" s="4">
        <v>91</v>
      </c>
      <c r="J20" s="4">
        <v>90</v>
      </c>
      <c r="K20" s="4">
        <v>87</v>
      </c>
      <c r="L20" s="5">
        <v>545</v>
      </c>
      <c r="M20" s="6">
        <v>6</v>
      </c>
      <c r="N20" s="18" t="s">
        <v>13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54</v>
      </c>
      <c r="B21" s="1" t="s">
        <v>55</v>
      </c>
      <c r="C21" s="1" t="s">
        <v>56</v>
      </c>
      <c r="D21" s="4">
        <v>1962</v>
      </c>
      <c r="E21" s="7" t="s">
        <v>129</v>
      </c>
      <c r="F21" s="4">
        <v>92</v>
      </c>
      <c r="G21" s="4">
        <v>93</v>
      </c>
      <c r="H21" s="4">
        <v>90</v>
      </c>
      <c r="I21" s="4">
        <v>89</v>
      </c>
      <c r="J21" s="4">
        <v>91</v>
      </c>
      <c r="K21" s="4">
        <v>89</v>
      </c>
      <c r="L21" s="5">
        <v>544</v>
      </c>
      <c r="M21" s="6">
        <v>13</v>
      </c>
      <c r="N21" s="18" t="s">
        <v>13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57</v>
      </c>
      <c r="B22" s="1" t="s">
        <v>58</v>
      </c>
      <c r="C22" s="1" t="s">
        <v>59</v>
      </c>
      <c r="D22" s="4">
        <v>1981</v>
      </c>
      <c r="E22" s="1" t="s">
        <v>16</v>
      </c>
      <c r="F22" s="4">
        <v>93</v>
      </c>
      <c r="G22" s="4">
        <v>83</v>
      </c>
      <c r="H22" s="4">
        <v>95</v>
      </c>
      <c r="I22" s="4">
        <v>93</v>
      </c>
      <c r="J22" s="4">
        <v>92</v>
      </c>
      <c r="K22" s="4">
        <v>88</v>
      </c>
      <c r="L22" s="5">
        <v>544</v>
      </c>
      <c r="M22" s="6">
        <v>13</v>
      </c>
      <c r="N22" s="18" t="s">
        <v>13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60</v>
      </c>
      <c r="B23" s="1" t="s">
        <v>61</v>
      </c>
      <c r="C23" s="1" t="s">
        <v>62</v>
      </c>
      <c r="D23" s="4">
        <v>1978</v>
      </c>
      <c r="E23" s="1" t="s">
        <v>16</v>
      </c>
      <c r="F23" s="4">
        <v>90</v>
      </c>
      <c r="G23" s="4">
        <v>90</v>
      </c>
      <c r="H23" s="4">
        <v>92</v>
      </c>
      <c r="I23" s="4">
        <v>88</v>
      </c>
      <c r="J23" s="4">
        <v>90</v>
      </c>
      <c r="K23" s="4">
        <v>93</v>
      </c>
      <c r="L23" s="5">
        <v>543</v>
      </c>
      <c r="M23" s="6">
        <v>13</v>
      </c>
      <c r="N23" s="18" t="s">
        <v>13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63</v>
      </c>
      <c r="B24" s="1" t="s">
        <v>64</v>
      </c>
      <c r="C24" s="1" t="s">
        <v>65</v>
      </c>
      <c r="D24" s="4">
        <v>1949</v>
      </c>
      <c r="E24" s="1" t="s">
        <v>16</v>
      </c>
      <c r="F24" s="4">
        <v>89</v>
      </c>
      <c r="G24" s="4">
        <v>92</v>
      </c>
      <c r="H24" s="4">
        <v>91</v>
      </c>
      <c r="I24" s="4">
        <v>92</v>
      </c>
      <c r="J24" s="4">
        <v>91</v>
      </c>
      <c r="K24" s="4">
        <v>88</v>
      </c>
      <c r="L24" s="5">
        <v>543</v>
      </c>
      <c r="M24" s="6">
        <v>8</v>
      </c>
      <c r="N24" s="18" t="s">
        <v>13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66</v>
      </c>
      <c r="B25" s="1" t="s">
        <v>67</v>
      </c>
      <c r="C25" s="1" t="s">
        <v>68</v>
      </c>
      <c r="D25" s="4">
        <v>1970</v>
      </c>
      <c r="E25" s="1" t="s">
        <v>16</v>
      </c>
      <c r="F25" s="4">
        <v>88</v>
      </c>
      <c r="G25" s="4">
        <v>90</v>
      </c>
      <c r="H25" s="4">
        <v>89</v>
      </c>
      <c r="I25" s="4">
        <v>90</v>
      </c>
      <c r="J25" s="4">
        <v>90</v>
      </c>
      <c r="K25" s="4">
        <v>94</v>
      </c>
      <c r="L25" s="5">
        <v>541</v>
      </c>
      <c r="M25" s="6">
        <v>8</v>
      </c>
      <c r="N25" s="18" t="s">
        <v>13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69</v>
      </c>
      <c r="B26" s="1" t="s">
        <v>70</v>
      </c>
      <c r="C26" s="1" t="s">
        <v>71</v>
      </c>
      <c r="D26" s="4">
        <v>1972</v>
      </c>
      <c r="E26" s="1" t="s">
        <v>16</v>
      </c>
      <c r="F26" s="4">
        <v>92</v>
      </c>
      <c r="G26" s="4">
        <v>87</v>
      </c>
      <c r="H26" s="4">
        <v>90</v>
      </c>
      <c r="I26" s="4">
        <v>90</v>
      </c>
      <c r="J26" s="4">
        <v>89</v>
      </c>
      <c r="K26" s="4">
        <v>91</v>
      </c>
      <c r="L26" s="5">
        <v>539</v>
      </c>
      <c r="M26" s="6">
        <v>11</v>
      </c>
      <c r="N26" s="18" t="s">
        <v>13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72</v>
      </c>
      <c r="B27" s="1" t="s">
        <v>73</v>
      </c>
      <c r="C27" s="1" t="s">
        <v>74</v>
      </c>
      <c r="D27" s="4">
        <v>1977</v>
      </c>
      <c r="E27" s="1" t="s">
        <v>16</v>
      </c>
      <c r="F27" s="4">
        <v>82</v>
      </c>
      <c r="G27" s="4">
        <v>91</v>
      </c>
      <c r="H27" s="4">
        <v>91</v>
      </c>
      <c r="I27" s="4">
        <v>92</v>
      </c>
      <c r="J27" s="4">
        <v>93</v>
      </c>
      <c r="K27" s="4">
        <v>89</v>
      </c>
      <c r="L27" s="5">
        <v>538</v>
      </c>
      <c r="M27" s="6">
        <v>8</v>
      </c>
      <c r="N27" s="18" t="s">
        <v>13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75</v>
      </c>
      <c r="B28" s="1" t="s">
        <v>67</v>
      </c>
      <c r="C28" s="1" t="s">
        <v>76</v>
      </c>
      <c r="D28" s="4">
        <v>1970</v>
      </c>
      <c r="E28" s="7" t="s">
        <v>129</v>
      </c>
      <c r="F28" s="4">
        <v>90</v>
      </c>
      <c r="G28" s="4">
        <v>93</v>
      </c>
      <c r="H28" s="4">
        <v>86</v>
      </c>
      <c r="I28" s="4">
        <v>91</v>
      </c>
      <c r="J28" s="4">
        <v>87</v>
      </c>
      <c r="K28" s="4">
        <v>91</v>
      </c>
      <c r="L28" s="5">
        <v>538</v>
      </c>
      <c r="M28" s="6">
        <v>5</v>
      </c>
      <c r="N28" s="18" t="s">
        <v>13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77</v>
      </c>
      <c r="B29" s="1" t="s">
        <v>78</v>
      </c>
      <c r="C29" s="1" t="s">
        <v>79</v>
      </c>
      <c r="D29" s="4">
        <v>1960</v>
      </c>
      <c r="E29" s="1" t="s">
        <v>80</v>
      </c>
      <c r="F29" s="4">
        <v>90</v>
      </c>
      <c r="G29" s="4">
        <v>90</v>
      </c>
      <c r="H29" s="4">
        <v>89</v>
      </c>
      <c r="I29" s="4">
        <v>91</v>
      </c>
      <c r="J29" s="4">
        <v>87</v>
      </c>
      <c r="K29" s="4">
        <v>89</v>
      </c>
      <c r="L29" s="5">
        <v>536</v>
      </c>
      <c r="M29" s="6">
        <v>5</v>
      </c>
      <c r="N29" s="18" t="s">
        <v>13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81</v>
      </c>
      <c r="B30" s="1" t="s">
        <v>82</v>
      </c>
      <c r="C30" s="1" t="s">
        <v>83</v>
      </c>
      <c r="D30" s="4">
        <v>1974</v>
      </c>
      <c r="E30" s="1" t="s">
        <v>16</v>
      </c>
      <c r="F30" s="4">
        <v>89</v>
      </c>
      <c r="G30" s="4">
        <v>91</v>
      </c>
      <c r="H30" s="4">
        <v>87</v>
      </c>
      <c r="I30" s="4">
        <v>90</v>
      </c>
      <c r="J30" s="4">
        <v>91</v>
      </c>
      <c r="K30" s="4">
        <v>86</v>
      </c>
      <c r="L30" s="5">
        <v>534</v>
      </c>
      <c r="M30" s="6">
        <v>7</v>
      </c>
      <c r="N30" s="18" t="s">
        <v>13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84</v>
      </c>
      <c r="B31" s="1" t="s">
        <v>85</v>
      </c>
      <c r="C31" s="1" t="s">
        <v>86</v>
      </c>
      <c r="D31" s="4">
        <v>1977</v>
      </c>
      <c r="E31" s="1" t="s">
        <v>87</v>
      </c>
      <c r="F31" s="4">
        <v>87</v>
      </c>
      <c r="G31" s="4">
        <v>90</v>
      </c>
      <c r="H31" s="4">
        <v>86</v>
      </c>
      <c r="I31" s="4">
        <v>92</v>
      </c>
      <c r="J31" s="4">
        <v>90</v>
      </c>
      <c r="K31" s="4">
        <v>88</v>
      </c>
      <c r="L31" s="5">
        <v>533</v>
      </c>
      <c r="M31" s="6">
        <v>9</v>
      </c>
      <c r="N31" s="18" t="s">
        <v>13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88</v>
      </c>
      <c r="B32" s="1" t="s">
        <v>89</v>
      </c>
      <c r="C32" s="1" t="s">
        <v>90</v>
      </c>
      <c r="D32" s="4">
        <v>1973</v>
      </c>
      <c r="E32" s="1" t="s">
        <v>91</v>
      </c>
      <c r="F32" s="4">
        <v>93</v>
      </c>
      <c r="G32" s="4">
        <v>84</v>
      </c>
      <c r="H32" s="4">
        <v>90</v>
      </c>
      <c r="I32" s="4">
        <v>87</v>
      </c>
      <c r="J32" s="4">
        <v>88</v>
      </c>
      <c r="K32" s="4">
        <v>88</v>
      </c>
      <c r="L32" s="5">
        <v>530</v>
      </c>
      <c r="M32" s="6">
        <v>6</v>
      </c>
      <c r="N32" s="18" t="s">
        <v>13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92</v>
      </c>
      <c r="B33" s="1" t="s">
        <v>93</v>
      </c>
      <c r="C33" s="1" t="s">
        <v>94</v>
      </c>
      <c r="D33" s="4">
        <v>1956</v>
      </c>
      <c r="E33" s="1" t="s">
        <v>16</v>
      </c>
      <c r="F33" s="4">
        <v>86</v>
      </c>
      <c r="G33" s="4">
        <v>90</v>
      </c>
      <c r="H33" s="4">
        <v>84</v>
      </c>
      <c r="I33" s="4">
        <v>87</v>
      </c>
      <c r="J33" s="4">
        <v>90</v>
      </c>
      <c r="K33" s="4">
        <v>86</v>
      </c>
      <c r="L33" s="5">
        <v>523</v>
      </c>
      <c r="M33" s="6">
        <v>9</v>
      </c>
      <c r="N33" s="1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95</v>
      </c>
      <c r="B34" s="1" t="s">
        <v>96</v>
      </c>
      <c r="C34" s="1" t="s">
        <v>97</v>
      </c>
      <c r="D34" s="4">
        <v>1957</v>
      </c>
      <c r="E34" s="1" t="s">
        <v>16</v>
      </c>
      <c r="F34" s="4">
        <v>86</v>
      </c>
      <c r="G34" s="4">
        <v>84</v>
      </c>
      <c r="H34" s="4">
        <v>90</v>
      </c>
      <c r="I34" s="4">
        <v>91</v>
      </c>
      <c r="J34" s="4">
        <v>82</v>
      </c>
      <c r="K34" s="4">
        <v>87</v>
      </c>
      <c r="L34" s="5">
        <v>520</v>
      </c>
      <c r="M34" s="6">
        <v>10</v>
      </c>
      <c r="N34" s="1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98</v>
      </c>
      <c r="B35" s="1" t="s">
        <v>99</v>
      </c>
      <c r="C35" s="1" t="s">
        <v>100</v>
      </c>
      <c r="D35" s="4">
        <v>1954</v>
      </c>
      <c r="E35" s="1" t="s">
        <v>16</v>
      </c>
      <c r="F35" s="4">
        <v>82</v>
      </c>
      <c r="G35" s="4">
        <v>87</v>
      </c>
      <c r="H35" s="4">
        <v>87</v>
      </c>
      <c r="I35" s="4">
        <v>88</v>
      </c>
      <c r="J35" s="4">
        <v>85</v>
      </c>
      <c r="K35" s="4">
        <v>87</v>
      </c>
      <c r="L35" s="5">
        <v>516</v>
      </c>
      <c r="M35" s="6">
        <v>5</v>
      </c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101</v>
      </c>
      <c r="B36" s="1" t="s">
        <v>102</v>
      </c>
      <c r="C36" s="1" t="s">
        <v>103</v>
      </c>
      <c r="D36" s="4">
        <v>1950</v>
      </c>
      <c r="E36" s="1" t="s">
        <v>16</v>
      </c>
      <c r="F36" s="4">
        <v>81</v>
      </c>
      <c r="G36" s="4">
        <v>77</v>
      </c>
      <c r="H36" s="4">
        <v>85</v>
      </c>
      <c r="I36" s="4">
        <v>88</v>
      </c>
      <c r="J36" s="4">
        <v>87</v>
      </c>
      <c r="K36" s="4">
        <v>86</v>
      </c>
      <c r="L36" s="5">
        <v>504</v>
      </c>
      <c r="M36" s="6">
        <v>2</v>
      </c>
      <c r="N36" s="1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104</v>
      </c>
      <c r="B37" s="1" t="s">
        <v>105</v>
      </c>
      <c r="C37" s="1" t="s">
        <v>106</v>
      </c>
      <c r="D37" s="4">
        <v>1942</v>
      </c>
      <c r="E37" s="1" t="s">
        <v>16</v>
      </c>
      <c r="F37" s="4">
        <v>76</v>
      </c>
      <c r="G37" s="4">
        <v>83</v>
      </c>
      <c r="H37" s="4">
        <v>87</v>
      </c>
      <c r="I37" s="4">
        <v>83</v>
      </c>
      <c r="J37" s="4">
        <v>83</v>
      </c>
      <c r="K37" s="4">
        <v>88</v>
      </c>
      <c r="L37" s="5">
        <v>500</v>
      </c>
      <c r="M37" s="6">
        <v>7</v>
      </c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107</v>
      </c>
      <c r="B38" s="1" t="s">
        <v>108</v>
      </c>
      <c r="C38" s="1" t="s">
        <v>109</v>
      </c>
      <c r="D38" s="4">
        <v>1943</v>
      </c>
      <c r="E38" s="1" t="s">
        <v>16</v>
      </c>
      <c r="F38" s="4">
        <v>85</v>
      </c>
      <c r="G38" s="4">
        <v>88</v>
      </c>
      <c r="H38" s="4">
        <v>80</v>
      </c>
      <c r="I38" s="4">
        <v>84</v>
      </c>
      <c r="J38" s="4">
        <v>77</v>
      </c>
      <c r="K38" s="4">
        <v>82</v>
      </c>
      <c r="L38" s="5">
        <v>496</v>
      </c>
      <c r="M38" s="6">
        <v>5</v>
      </c>
      <c r="N38" s="1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110</v>
      </c>
      <c r="B39" s="1" t="s">
        <v>111</v>
      </c>
      <c r="C39" s="1" t="s">
        <v>112</v>
      </c>
      <c r="D39" s="4">
        <v>1979</v>
      </c>
      <c r="E39" s="1" t="s">
        <v>16</v>
      </c>
      <c r="F39" s="4">
        <v>89</v>
      </c>
      <c r="G39" s="4">
        <v>79</v>
      </c>
      <c r="H39" s="4">
        <v>79</v>
      </c>
      <c r="I39" s="4">
        <v>78</v>
      </c>
      <c r="J39" s="4">
        <v>87</v>
      </c>
      <c r="K39" s="4">
        <v>83</v>
      </c>
      <c r="L39" s="5">
        <v>495</v>
      </c>
      <c r="M39" s="6">
        <v>6</v>
      </c>
      <c r="N39" s="1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113</v>
      </c>
      <c r="B40" s="1" t="s">
        <v>11</v>
      </c>
      <c r="C40" s="1" t="s">
        <v>114</v>
      </c>
      <c r="D40" s="4">
        <v>1948</v>
      </c>
      <c r="E40" s="1" t="s">
        <v>16</v>
      </c>
      <c r="F40" s="4">
        <v>80</v>
      </c>
      <c r="G40" s="4">
        <v>84</v>
      </c>
      <c r="H40" s="4">
        <v>79</v>
      </c>
      <c r="I40" s="4">
        <v>84</v>
      </c>
      <c r="J40" s="4">
        <v>86</v>
      </c>
      <c r="K40" s="4">
        <v>78</v>
      </c>
      <c r="L40" s="5">
        <v>491</v>
      </c>
      <c r="M40" s="6">
        <v>5</v>
      </c>
      <c r="N40" s="1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4" t="s">
        <v>115</v>
      </c>
      <c r="B41" s="1" t="s">
        <v>116</v>
      </c>
      <c r="C41" s="1" t="s">
        <v>117</v>
      </c>
      <c r="D41" s="4">
        <v>1966</v>
      </c>
      <c r="E41" s="1" t="s">
        <v>16</v>
      </c>
      <c r="F41" s="4">
        <v>76</v>
      </c>
      <c r="G41" s="4">
        <v>81</v>
      </c>
      <c r="H41" s="4">
        <v>82</v>
      </c>
      <c r="I41" s="4">
        <v>83</v>
      </c>
      <c r="J41" s="4">
        <v>73</v>
      </c>
      <c r="K41" s="4">
        <v>85</v>
      </c>
      <c r="L41" s="5">
        <v>480</v>
      </c>
      <c r="M41" s="6">
        <v>3</v>
      </c>
      <c r="N41" s="1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118</v>
      </c>
      <c r="B42" s="1" t="s">
        <v>119</v>
      </c>
      <c r="C42" s="1" t="s">
        <v>120</v>
      </c>
      <c r="D42" s="4">
        <v>1968</v>
      </c>
      <c r="E42" s="1" t="s">
        <v>16</v>
      </c>
      <c r="F42" s="4">
        <v>74</v>
      </c>
      <c r="G42" s="4">
        <v>84</v>
      </c>
      <c r="H42" s="4">
        <v>77</v>
      </c>
      <c r="I42" s="4">
        <v>77</v>
      </c>
      <c r="J42" s="4">
        <v>78</v>
      </c>
      <c r="K42" s="4">
        <v>83</v>
      </c>
      <c r="L42" s="5">
        <v>473</v>
      </c>
      <c r="M42" s="6">
        <v>4</v>
      </c>
      <c r="N42" s="1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4" t="s">
        <v>121</v>
      </c>
      <c r="B43" s="1" t="s">
        <v>64</v>
      </c>
      <c r="C43" s="1" t="s">
        <v>122</v>
      </c>
      <c r="D43" s="4">
        <v>1944</v>
      </c>
      <c r="E43" s="1" t="s">
        <v>123</v>
      </c>
      <c r="F43" s="4">
        <v>83</v>
      </c>
      <c r="G43" s="4">
        <v>75</v>
      </c>
      <c r="H43" s="4">
        <v>75</v>
      </c>
      <c r="I43" s="4">
        <v>77</v>
      </c>
      <c r="J43" s="4">
        <v>79</v>
      </c>
      <c r="K43" s="4">
        <v>73</v>
      </c>
      <c r="L43" s="5">
        <v>462</v>
      </c>
      <c r="M43" s="6">
        <v>4</v>
      </c>
      <c r="N43" s="1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124</v>
      </c>
      <c r="B44" s="1" t="s">
        <v>125</v>
      </c>
      <c r="C44" s="1" t="s">
        <v>126</v>
      </c>
      <c r="D44" s="4">
        <v>1952</v>
      </c>
      <c r="E44" s="1" t="s">
        <v>80</v>
      </c>
      <c r="F44" s="4">
        <v>82</v>
      </c>
      <c r="G44" s="4">
        <v>78</v>
      </c>
      <c r="H44" s="4">
        <v>70</v>
      </c>
      <c r="I44" s="4">
        <v>76</v>
      </c>
      <c r="J44" s="4">
        <v>77</v>
      </c>
      <c r="K44" s="4">
        <v>72</v>
      </c>
      <c r="L44" s="5">
        <v>455</v>
      </c>
      <c r="M44" s="6">
        <v>3</v>
      </c>
      <c r="N44" s="1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F6:K6"/>
  </mergeCells>
  <pageMargins left="0.75" right="0.75" top="1" bottom="1" header="0.5" footer="0.5"/>
  <pageSetup paperSize="9" scale="94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zoomScale="110" zoomScaleNormal="110" zoomScalePageLayoutView="110" workbookViewId="0"/>
  </sheetViews>
  <sheetFormatPr baseColWidth="10" defaultColWidth="8.83203125" defaultRowHeight="13" x14ac:dyDescent="0.15"/>
  <cols>
    <col min="1" max="1" width="4.33203125" bestFit="1" customWidth="1"/>
    <col min="2" max="2" width="6.83203125" bestFit="1" customWidth="1"/>
    <col min="3" max="3" width="12.6640625" bestFit="1" customWidth="1"/>
    <col min="4" max="4" width="10.1640625" bestFit="1" customWidth="1"/>
    <col min="5" max="8" width="3.5" bestFit="1" customWidth="1"/>
    <col min="9" max="9" width="4.1640625" bestFit="1" customWidth="1"/>
    <col min="10" max="10" width="3.5" bestFit="1" customWidth="1"/>
    <col min="11" max="11" width="5.6640625" bestFit="1" customWidth="1"/>
    <col min="12" max="12" width="5.5" bestFit="1" customWidth="1"/>
    <col min="13" max="13" width="5.6640625" bestFit="1" customWidth="1"/>
    <col min="14" max="14" width="7.33203125" bestFit="1" customWidth="1"/>
  </cols>
  <sheetData>
    <row r="2" spans="1:13" ht="19" x14ac:dyDescent="0.25">
      <c r="A2" s="78" t="s">
        <v>164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4" spans="1:13" ht="30" x14ac:dyDescent="0.2">
      <c r="A4" s="19" t="s">
        <v>165</v>
      </c>
      <c r="B4" s="19" t="s">
        <v>139</v>
      </c>
      <c r="C4" s="19" t="s">
        <v>166</v>
      </c>
      <c r="D4" s="19" t="s">
        <v>7</v>
      </c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 t="s">
        <v>167</v>
      </c>
      <c r="L4" s="21" t="s">
        <v>168</v>
      </c>
      <c r="M4" s="20" t="s">
        <v>167</v>
      </c>
    </row>
    <row r="5" spans="1:13" ht="15" x14ac:dyDescent="0.2">
      <c r="A5" s="22" t="s">
        <v>228</v>
      </c>
      <c r="B5" s="23" t="s">
        <v>11</v>
      </c>
      <c r="C5" s="24" t="s">
        <v>169</v>
      </c>
      <c r="D5" s="23" t="s">
        <v>170</v>
      </c>
      <c r="E5" s="25">
        <v>576</v>
      </c>
      <c r="F5" s="26">
        <v>570</v>
      </c>
      <c r="G5" s="25"/>
      <c r="H5" s="22"/>
      <c r="I5" s="27">
        <v>562</v>
      </c>
      <c r="J5" s="22">
        <v>577</v>
      </c>
      <c r="K5" s="28">
        <f t="shared" ref="K5:K48" si="0">IF(SUM(E5:J5)&gt;600,LARGE(E5:J5,1)+LARGE(E5:J5,2),SUM(E5:J5))</f>
        <v>1153</v>
      </c>
      <c r="L5" s="29">
        <v>579</v>
      </c>
      <c r="M5" s="28">
        <f t="shared" ref="M5:M48" si="1">K5+L5</f>
        <v>1732</v>
      </c>
    </row>
    <row r="6" spans="1:13" ht="15" x14ac:dyDescent="0.2">
      <c r="A6" s="22" t="s">
        <v>228</v>
      </c>
      <c r="B6" s="23" t="s">
        <v>18</v>
      </c>
      <c r="C6" s="23" t="s">
        <v>171</v>
      </c>
      <c r="D6" s="23" t="s">
        <v>20</v>
      </c>
      <c r="E6" s="30"/>
      <c r="F6" s="31"/>
      <c r="G6" s="22">
        <v>579</v>
      </c>
      <c r="H6" s="27"/>
      <c r="I6" s="27"/>
      <c r="J6" s="22">
        <v>567</v>
      </c>
      <c r="K6" s="28">
        <f t="shared" si="0"/>
        <v>1146</v>
      </c>
      <c r="L6" s="29">
        <v>565</v>
      </c>
      <c r="M6" s="28">
        <f t="shared" si="1"/>
        <v>1711</v>
      </c>
    </row>
    <row r="7" spans="1:13" ht="15" x14ac:dyDescent="0.2">
      <c r="A7" s="22" t="s">
        <v>228</v>
      </c>
      <c r="B7" s="23" t="s">
        <v>14</v>
      </c>
      <c r="C7" s="23" t="s">
        <v>172</v>
      </c>
      <c r="D7" s="23" t="s">
        <v>16</v>
      </c>
      <c r="E7" s="25"/>
      <c r="F7" s="22"/>
      <c r="G7" s="22">
        <v>575</v>
      </c>
      <c r="H7" s="22">
        <v>554</v>
      </c>
      <c r="I7" s="32"/>
      <c r="J7" s="27">
        <v>547</v>
      </c>
      <c r="K7" s="28">
        <f t="shared" si="0"/>
        <v>1129</v>
      </c>
      <c r="L7" s="29">
        <v>569</v>
      </c>
      <c r="M7" s="28">
        <f t="shared" si="1"/>
        <v>1698</v>
      </c>
    </row>
    <row r="8" spans="1:13" ht="15" x14ac:dyDescent="0.2">
      <c r="A8" s="22" t="s">
        <v>228</v>
      </c>
      <c r="B8" s="33" t="s">
        <v>37</v>
      </c>
      <c r="C8" s="34" t="s">
        <v>173</v>
      </c>
      <c r="D8" s="23" t="s">
        <v>16</v>
      </c>
      <c r="E8" s="26">
        <v>559</v>
      </c>
      <c r="F8" s="26">
        <v>563</v>
      </c>
      <c r="G8" s="26">
        <v>559</v>
      </c>
      <c r="H8" s="22">
        <v>573</v>
      </c>
      <c r="I8" s="22">
        <v>568</v>
      </c>
      <c r="J8" s="27">
        <v>560</v>
      </c>
      <c r="K8" s="28">
        <f t="shared" si="0"/>
        <v>1141</v>
      </c>
      <c r="L8" s="29">
        <v>553</v>
      </c>
      <c r="M8" s="28">
        <f t="shared" si="1"/>
        <v>1694</v>
      </c>
    </row>
    <row r="9" spans="1:13" ht="15" x14ac:dyDescent="0.2">
      <c r="A9" s="22" t="s">
        <v>228</v>
      </c>
      <c r="B9" s="35" t="s">
        <v>43</v>
      </c>
      <c r="C9" s="36" t="s">
        <v>174</v>
      </c>
      <c r="D9" s="23" t="s">
        <v>170</v>
      </c>
      <c r="E9" s="25">
        <v>569</v>
      </c>
      <c r="F9" s="25"/>
      <c r="G9" s="25">
        <v>561</v>
      </c>
      <c r="H9" s="27">
        <v>551</v>
      </c>
      <c r="I9" s="27">
        <v>560</v>
      </c>
      <c r="J9" s="27">
        <v>560</v>
      </c>
      <c r="K9" s="28">
        <f t="shared" si="0"/>
        <v>1130</v>
      </c>
      <c r="L9" s="29">
        <v>552</v>
      </c>
      <c r="M9" s="28">
        <f t="shared" si="1"/>
        <v>1682</v>
      </c>
    </row>
    <row r="10" spans="1:13" ht="15" x14ac:dyDescent="0.2">
      <c r="A10" s="22" t="s">
        <v>228</v>
      </c>
      <c r="B10" s="23" t="s">
        <v>29</v>
      </c>
      <c r="C10" s="24" t="s">
        <v>175</v>
      </c>
      <c r="D10" s="23" t="s">
        <v>170</v>
      </c>
      <c r="E10" s="26">
        <v>540</v>
      </c>
      <c r="F10" s="27">
        <v>558</v>
      </c>
      <c r="G10" s="22">
        <v>559</v>
      </c>
      <c r="H10" s="22">
        <v>564</v>
      </c>
      <c r="I10" s="27">
        <v>557</v>
      </c>
      <c r="J10" s="27">
        <v>555</v>
      </c>
      <c r="K10" s="28">
        <f t="shared" si="0"/>
        <v>1123</v>
      </c>
      <c r="L10" s="29">
        <v>557</v>
      </c>
      <c r="M10" s="28">
        <f t="shared" si="1"/>
        <v>1680</v>
      </c>
    </row>
    <row r="11" spans="1:13" ht="15" x14ac:dyDescent="0.2">
      <c r="A11" s="22" t="s">
        <v>228</v>
      </c>
      <c r="B11" s="35" t="s">
        <v>25</v>
      </c>
      <c r="C11" s="36" t="s">
        <v>176</v>
      </c>
      <c r="D11" s="35" t="s">
        <v>27</v>
      </c>
      <c r="E11" s="30"/>
      <c r="F11" s="22">
        <v>555</v>
      </c>
      <c r="G11" s="27">
        <v>545</v>
      </c>
      <c r="H11" s="27"/>
      <c r="I11" s="27">
        <v>550</v>
      </c>
      <c r="J11" s="22">
        <v>561</v>
      </c>
      <c r="K11" s="28">
        <f t="shared" si="0"/>
        <v>1116</v>
      </c>
      <c r="L11" s="29">
        <v>557</v>
      </c>
      <c r="M11" s="28">
        <f t="shared" si="1"/>
        <v>1673</v>
      </c>
    </row>
    <row r="12" spans="1:13" ht="16" thickBot="1" x14ac:dyDescent="0.25">
      <c r="A12" s="37" t="s">
        <v>228</v>
      </c>
      <c r="B12" s="70" t="s">
        <v>40</v>
      </c>
      <c r="C12" s="71" t="s">
        <v>174</v>
      </c>
      <c r="D12" s="72" t="s">
        <v>170</v>
      </c>
      <c r="E12" s="73">
        <v>561</v>
      </c>
      <c r="F12" s="61">
        <v>548</v>
      </c>
      <c r="G12" s="61">
        <v>550</v>
      </c>
      <c r="H12" s="37">
        <v>556</v>
      </c>
      <c r="I12" s="63">
        <v>545</v>
      </c>
      <c r="J12" s="63">
        <v>555</v>
      </c>
      <c r="K12" s="65">
        <f t="shared" si="0"/>
        <v>1117</v>
      </c>
      <c r="L12" s="42">
        <v>553</v>
      </c>
      <c r="M12" s="65">
        <f t="shared" si="1"/>
        <v>1670</v>
      </c>
    </row>
    <row r="13" spans="1:13" ht="15" x14ac:dyDescent="0.2">
      <c r="A13" s="38" t="s">
        <v>229</v>
      </c>
      <c r="B13" s="66" t="s">
        <v>51</v>
      </c>
      <c r="C13" s="67" t="s">
        <v>177</v>
      </c>
      <c r="D13" s="66" t="s">
        <v>178</v>
      </c>
      <c r="E13" s="68">
        <v>551</v>
      </c>
      <c r="F13" s="68">
        <v>554</v>
      </c>
      <c r="G13" s="55">
        <v>563</v>
      </c>
      <c r="H13" s="69">
        <v>562</v>
      </c>
      <c r="I13" s="56">
        <v>549</v>
      </c>
      <c r="J13" s="56">
        <v>540</v>
      </c>
      <c r="K13" s="57">
        <f t="shared" si="0"/>
        <v>1125</v>
      </c>
      <c r="L13" s="38">
        <v>545</v>
      </c>
      <c r="M13" s="57">
        <f t="shared" si="1"/>
        <v>1670</v>
      </c>
    </row>
    <row r="14" spans="1:13" ht="15" x14ac:dyDescent="0.2">
      <c r="A14" s="29" t="s">
        <v>229</v>
      </c>
      <c r="B14" s="39" t="s">
        <v>22</v>
      </c>
      <c r="C14" s="39" t="s">
        <v>179</v>
      </c>
      <c r="D14" s="39" t="s">
        <v>16</v>
      </c>
      <c r="E14" s="30"/>
      <c r="F14" s="31"/>
      <c r="G14" s="31">
        <v>551</v>
      </c>
      <c r="H14" s="27"/>
      <c r="I14" s="31">
        <v>556</v>
      </c>
      <c r="J14" s="27">
        <v>550</v>
      </c>
      <c r="K14" s="28">
        <f t="shared" si="0"/>
        <v>1107</v>
      </c>
      <c r="L14" s="29">
        <v>561</v>
      </c>
      <c r="M14" s="28">
        <f t="shared" si="1"/>
        <v>1668</v>
      </c>
    </row>
    <row r="15" spans="1:13" ht="15" x14ac:dyDescent="0.2">
      <c r="A15" s="29" t="s">
        <v>229</v>
      </c>
      <c r="B15" s="40" t="s">
        <v>32</v>
      </c>
      <c r="C15" s="41" t="s">
        <v>180</v>
      </c>
      <c r="D15" s="39" t="s">
        <v>16</v>
      </c>
      <c r="E15" s="26">
        <v>549</v>
      </c>
      <c r="F15" s="27">
        <v>544</v>
      </c>
      <c r="G15" s="27"/>
      <c r="H15" s="27">
        <v>551</v>
      </c>
      <c r="I15" s="31">
        <v>560</v>
      </c>
      <c r="J15" s="31">
        <v>553</v>
      </c>
      <c r="K15" s="28">
        <f t="shared" si="0"/>
        <v>1113</v>
      </c>
      <c r="L15" s="29">
        <v>555</v>
      </c>
      <c r="M15" s="28">
        <f t="shared" si="1"/>
        <v>1668</v>
      </c>
    </row>
    <row r="16" spans="1:13" ht="15" x14ac:dyDescent="0.2">
      <c r="A16" s="29" t="s">
        <v>229</v>
      </c>
      <c r="B16" s="40" t="s">
        <v>58</v>
      </c>
      <c r="C16" s="41" t="s">
        <v>181</v>
      </c>
      <c r="D16" s="40" t="s">
        <v>16</v>
      </c>
      <c r="E16" s="26">
        <v>545</v>
      </c>
      <c r="F16" s="31">
        <v>557</v>
      </c>
      <c r="G16" s="27">
        <v>537</v>
      </c>
      <c r="H16" s="31">
        <v>563</v>
      </c>
      <c r="I16" s="27">
        <v>552</v>
      </c>
      <c r="J16" s="27"/>
      <c r="K16" s="28">
        <f t="shared" si="0"/>
        <v>1120</v>
      </c>
      <c r="L16" s="29">
        <v>544</v>
      </c>
      <c r="M16" s="28">
        <f t="shared" si="1"/>
        <v>1664</v>
      </c>
    </row>
    <row r="17" spans="1:13" ht="15" x14ac:dyDescent="0.2">
      <c r="A17" s="29" t="s">
        <v>229</v>
      </c>
      <c r="B17" s="40" t="s">
        <v>48</v>
      </c>
      <c r="C17" s="41" t="s">
        <v>182</v>
      </c>
      <c r="D17" s="40" t="s">
        <v>170</v>
      </c>
      <c r="E17" s="26">
        <v>541</v>
      </c>
      <c r="F17" s="30">
        <v>559</v>
      </c>
      <c r="G17" s="30">
        <v>553</v>
      </c>
      <c r="H17" s="27">
        <v>549</v>
      </c>
      <c r="I17" s="31"/>
      <c r="J17" s="31"/>
      <c r="K17" s="28">
        <f t="shared" si="0"/>
        <v>1112</v>
      </c>
      <c r="L17" s="29">
        <v>551</v>
      </c>
      <c r="M17" s="28">
        <f t="shared" si="1"/>
        <v>1663</v>
      </c>
    </row>
    <row r="18" spans="1:13" ht="15" x14ac:dyDescent="0.2">
      <c r="A18" s="29" t="s">
        <v>229</v>
      </c>
      <c r="B18" s="40" t="s">
        <v>61</v>
      </c>
      <c r="C18" s="41" t="s">
        <v>183</v>
      </c>
      <c r="D18" s="39" t="s">
        <v>16</v>
      </c>
      <c r="E18" s="30">
        <v>561</v>
      </c>
      <c r="F18" s="26">
        <v>553</v>
      </c>
      <c r="G18" s="26">
        <v>546</v>
      </c>
      <c r="H18" s="31">
        <v>556</v>
      </c>
      <c r="I18" s="27" t="s">
        <v>184</v>
      </c>
      <c r="J18" s="27">
        <v>551</v>
      </c>
      <c r="K18" s="28">
        <f t="shared" si="0"/>
        <v>1117</v>
      </c>
      <c r="L18" s="29">
        <v>543</v>
      </c>
      <c r="M18" s="28">
        <f t="shared" si="1"/>
        <v>1660</v>
      </c>
    </row>
    <row r="19" spans="1:13" ht="15" x14ac:dyDescent="0.2">
      <c r="A19" s="29" t="s">
        <v>229</v>
      </c>
      <c r="B19" s="40" t="s">
        <v>45</v>
      </c>
      <c r="C19" s="41" t="s">
        <v>185</v>
      </c>
      <c r="D19" s="40" t="s">
        <v>16</v>
      </c>
      <c r="E19" s="30">
        <v>555</v>
      </c>
      <c r="F19" s="27">
        <v>546</v>
      </c>
      <c r="G19" s="27">
        <v>528</v>
      </c>
      <c r="H19" s="31"/>
      <c r="I19" s="31">
        <v>553</v>
      </c>
      <c r="J19" s="31"/>
      <c r="K19" s="28">
        <f t="shared" si="0"/>
        <v>1108</v>
      </c>
      <c r="L19" s="29">
        <v>551</v>
      </c>
      <c r="M19" s="28">
        <f t="shared" si="1"/>
        <v>1659</v>
      </c>
    </row>
    <row r="20" spans="1:13" ht="16" thickBot="1" x14ac:dyDescent="0.25">
      <c r="A20" s="42" t="s">
        <v>229</v>
      </c>
      <c r="B20" s="58" t="s">
        <v>78</v>
      </c>
      <c r="C20" s="59" t="s">
        <v>186</v>
      </c>
      <c r="D20" s="60" t="s">
        <v>187</v>
      </c>
      <c r="E20" s="61">
        <v>549</v>
      </c>
      <c r="F20" s="62">
        <v>554</v>
      </c>
      <c r="G20" s="61">
        <v>542</v>
      </c>
      <c r="H20" s="63">
        <v>535</v>
      </c>
      <c r="I20" s="64">
        <v>553</v>
      </c>
      <c r="J20" s="64"/>
      <c r="K20" s="65">
        <f t="shared" si="0"/>
        <v>1107</v>
      </c>
      <c r="L20" s="42">
        <v>536</v>
      </c>
      <c r="M20" s="65">
        <f t="shared" si="1"/>
        <v>1643</v>
      </c>
    </row>
    <row r="21" spans="1:13" ht="15" x14ac:dyDescent="0.2">
      <c r="A21" s="43">
        <v>17</v>
      </c>
      <c r="B21" s="53" t="s">
        <v>55</v>
      </c>
      <c r="C21" s="54" t="s">
        <v>188</v>
      </c>
      <c r="D21" s="53" t="s">
        <v>170</v>
      </c>
      <c r="E21" s="55">
        <v>543</v>
      </c>
      <c r="F21" s="55">
        <v>552</v>
      </c>
      <c r="G21" s="55"/>
      <c r="H21" s="56">
        <v>526</v>
      </c>
      <c r="I21" s="56">
        <v>535</v>
      </c>
      <c r="J21" s="56">
        <v>541</v>
      </c>
      <c r="K21" s="57">
        <f t="shared" si="0"/>
        <v>1095</v>
      </c>
      <c r="L21" s="38">
        <v>544</v>
      </c>
      <c r="M21" s="57">
        <f t="shared" si="1"/>
        <v>1639</v>
      </c>
    </row>
    <row r="22" spans="1:13" ht="15" x14ac:dyDescent="0.2">
      <c r="A22" s="43">
        <v>18</v>
      </c>
      <c r="B22" s="44" t="s">
        <v>67</v>
      </c>
      <c r="C22" s="45" t="s">
        <v>189</v>
      </c>
      <c r="D22" s="44" t="s">
        <v>16</v>
      </c>
      <c r="E22" s="26">
        <v>527</v>
      </c>
      <c r="F22" s="27">
        <v>545</v>
      </c>
      <c r="G22" s="31">
        <v>548</v>
      </c>
      <c r="H22" s="31">
        <v>550</v>
      </c>
      <c r="I22" s="27">
        <v>538</v>
      </c>
      <c r="J22" s="27">
        <v>538</v>
      </c>
      <c r="K22" s="28">
        <f t="shared" si="0"/>
        <v>1098</v>
      </c>
      <c r="L22" s="29">
        <v>541</v>
      </c>
      <c r="M22" s="28">
        <f t="shared" si="1"/>
        <v>1639</v>
      </c>
    </row>
    <row r="23" spans="1:13" ht="15" x14ac:dyDescent="0.2">
      <c r="A23" s="46">
        <v>19</v>
      </c>
      <c r="B23" s="44" t="s">
        <v>190</v>
      </c>
      <c r="C23" s="45" t="s">
        <v>191</v>
      </c>
      <c r="D23" s="44" t="s">
        <v>16</v>
      </c>
      <c r="E23" s="30">
        <v>548</v>
      </c>
      <c r="F23" s="26">
        <v>534</v>
      </c>
      <c r="G23" s="30">
        <v>547</v>
      </c>
      <c r="H23" s="27">
        <v>541</v>
      </c>
      <c r="I23" s="27">
        <v>544</v>
      </c>
      <c r="J23" s="27">
        <v>526</v>
      </c>
      <c r="K23" s="28">
        <f t="shared" si="0"/>
        <v>1095</v>
      </c>
      <c r="L23" s="29">
        <v>538</v>
      </c>
      <c r="M23" s="28">
        <f t="shared" si="1"/>
        <v>1633</v>
      </c>
    </row>
    <row r="24" spans="1:13" ht="15" x14ac:dyDescent="0.2">
      <c r="A24" s="46">
        <v>20</v>
      </c>
      <c r="B24" s="47" t="s">
        <v>67</v>
      </c>
      <c r="C24" s="48" t="s">
        <v>192</v>
      </c>
      <c r="D24" s="47" t="s">
        <v>170</v>
      </c>
      <c r="E24" s="26">
        <v>533</v>
      </c>
      <c r="F24" s="26">
        <v>543</v>
      </c>
      <c r="G24" s="30">
        <v>545</v>
      </c>
      <c r="H24" s="31">
        <v>550</v>
      </c>
      <c r="I24" s="27">
        <v>541</v>
      </c>
      <c r="J24" s="27">
        <v>533</v>
      </c>
      <c r="K24" s="28">
        <f t="shared" si="0"/>
        <v>1095</v>
      </c>
      <c r="L24" s="29">
        <v>538</v>
      </c>
      <c r="M24" s="28">
        <f t="shared" si="1"/>
        <v>1633</v>
      </c>
    </row>
    <row r="25" spans="1:13" ht="15" x14ac:dyDescent="0.2">
      <c r="A25" s="46">
        <v>21</v>
      </c>
      <c r="B25" s="49" t="s">
        <v>193</v>
      </c>
      <c r="C25" s="48" t="s">
        <v>194</v>
      </c>
      <c r="D25" s="50" t="s">
        <v>16</v>
      </c>
      <c r="E25" s="30"/>
      <c r="F25" s="31"/>
      <c r="G25" s="31">
        <v>543</v>
      </c>
      <c r="H25" s="27">
        <v>540</v>
      </c>
      <c r="I25" s="27">
        <v>537</v>
      </c>
      <c r="J25" s="31">
        <v>541</v>
      </c>
      <c r="K25" s="28">
        <f t="shared" si="0"/>
        <v>1084</v>
      </c>
      <c r="L25" s="29">
        <v>543</v>
      </c>
      <c r="M25" s="28">
        <f t="shared" si="1"/>
        <v>1627</v>
      </c>
    </row>
    <row r="26" spans="1:13" ht="15" x14ac:dyDescent="0.2">
      <c r="A26" s="46">
        <v>22</v>
      </c>
      <c r="B26" s="47" t="s">
        <v>89</v>
      </c>
      <c r="C26" s="48" t="s">
        <v>195</v>
      </c>
      <c r="D26" s="44" t="s">
        <v>196</v>
      </c>
      <c r="E26" s="26">
        <v>519</v>
      </c>
      <c r="F26" s="27">
        <v>488</v>
      </c>
      <c r="G26" s="27">
        <v>529</v>
      </c>
      <c r="H26" s="27">
        <v>531</v>
      </c>
      <c r="I26" s="31">
        <v>544</v>
      </c>
      <c r="J26" s="31">
        <v>548</v>
      </c>
      <c r="K26" s="28">
        <f t="shared" si="0"/>
        <v>1092</v>
      </c>
      <c r="L26" s="29">
        <v>530</v>
      </c>
      <c r="M26" s="28">
        <f t="shared" si="1"/>
        <v>1622</v>
      </c>
    </row>
    <row r="27" spans="1:13" ht="15" x14ac:dyDescent="0.2">
      <c r="A27" s="46">
        <v>23</v>
      </c>
      <c r="B27" s="47" t="s">
        <v>85</v>
      </c>
      <c r="C27" s="48" t="s">
        <v>197</v>
      </c>
      <c r="D27" s="47" t="s">
        <v>87</v>
      </c>
      <c r="E27" s="26">
        <v>535</v>
      </c>
      <c r="F27" s="27">
        <v>531</v>
      </c>
      <c r="G27" s="27">
        <v>527</v>
      </c>
      <c r="H27" s="31"/>
      <c r="I27" s="31">
        <v>550</v>
      </c>
      <c r="J27" s="31">
        <v>536</v>
      </c>
      <c r="K27" s="28">
        <f t="shared" si="0"/>
        <v>1086</v>
      </c>
      <c r="L27" s="29">
        <v>533</v>
      </c>
      <c r="M27" s="28">
        <f t="shared" si="1"/>
        <v>1619</v>
      </c>
    </row>
    <row r="28" spans="1:13" ht="15" x14ac:dyDescent="0.2">
      <c r="A28" s="46">
        <v>24</v>
      </c>
      <c r="B28" s="47" t="s">
        <v>198</v>
      </c>
      <c r="C28" s="48" t="s">
        <v>199</v>
      </c>
      <c r="D28" s="44" t="s">
        <v>16</v>
      </c>
      <c r="E28" s="26">
        <v>527</v>
      </c>
      <c r="F28" s="27">
        <v>531</v>
      </c>
      <c r="G28" s="27">
        <v>535</v>
      </c>
      <c r="H28" s="27">
        <v>526</v>
      </c>
      <c r="I28" s="31">
        <v>537</v>
      </c>
      <c r="J28" s="31">
        <v>542</v>
      </c>
      <c r="K28" s="28">
        <f t="shared" si="0"/>
        <v>1079</v>
      </c>
      <c r="L28" s="29">
        <v>534</v>
      </c>
      <c r="M28" s="28">
        <f t="shared" si="1"/>
        <v>1613</v>
      </c>
    </row>
    <row r="29" spans="1:13" ht="15" x14ac:dyDescent="0.2">
      <c r="A29" s="46">
        <v>25</v>
      </c>
      <c r="B29" s="44" t="s">
        <v>11</v>
      </c>
      <c r="C29" s="44" t="s">
        <v>200</v>
      </c>
      <c r="D29" s="44" t="s">
        <v>16</v>
      </c>
      <c r="E29" s="51"/>
      <c r="F29" s="44"/>
      <c r="G29" s="44"/>
      <c r="H29" s="44"/>
      <c r="I29" s="39">
        <v>512</v>
      </c>
      <c r="J29" s="31">
        <v>535</v>
      </c>
      <c r="K29" s="28">
        <f t="shared" si="0"/>
        <v>1047</v>
      </c>
      <c r="L29" s="29">
        <v>554</v>
      </c>
      <c r="M29" s="28">
        <f t="shared" si="1"/>
        <v>1601</v>
      </c>
    </row>
    <row r="30" spans="1:13" ht="15" x14ac:dyDescent="0.2">
      <c r="A30" s="46">
        <v>26</v>
      </c>
      <c r="B30" s="47" t="s">
        <v>93</v>
      </c>
      <c r="C30" s="48" t="s">
        <v>201</v>
      </c>
      <c r="D30" s="47" t="s">
        <v>16</v>
      </c>
      <c r="E30" s="30">
        <v>533</v>
      </c>
      <c r="F30" s="27">
        <v>532</v>
      </c>
      <c r="G30" s="31">
        <v>543</v>
      </c>
      <c r="H30" s="27">
        <v>529</v>
      </c>
      <c r="I30" s="27"/>
      <c r="J30" s="27"/>
      <c r="K30" s="28">
        <f t="shared" si="0"/>
        <v>1076</v>
      </c>
      <c r="L30" s="29">
        <v>523</v>
      </c>
      <c r="M30" s="28">
        <f t="shared" si="1"/>
        <v>1599</v>
      </c>
    </row>
    <row r="31" spans="1:13" ht="15" x14ac:dyDescent="0.2">
      <c r="A31" s="46">
        <v>27</v>
      </c>
      <c r="B31" s="44" t="s">
        <v>96</v>
      </c>
      <c r="C31" s="45" t="s">
        <v>202</v>
      </c>
      <c r="D31" s="44" t="s">
        <v>16</v>
      </c>
      <c r="E31" s="30">
        <v>534</v>
      </c>
      <c r="F31" s="31"/>
      <c r="G31" s="31">
        <v>542</v>
      </c>
      <c r="H31" s="27">
        <v>523</v>
      </c>
      <c r="I31" s="27">
        <v>531</v>
      </c>
      <c r="J31" s="27">
        <v>527</v>
      </c>
      <c r="K31" s="28">
        <f t="shared" si="0"/>
        <v>1076</v>
      </c>
      <c r="L31" s="29">
        <v>520</v>
      </c>
      <c r="M31" s="28">
        <f t="shared" si="1"/>
        <v>1596</v>
      </c>
    </row>
    <row r="32" spans="1:13" ht="15" x14ac:dyDescent="0.2">
      <c r="A32" s="46">
        <v>28</v>
      </c>
      <c r="B32" s="44" t="s">
        <v>70</v>
      </c>
      <c r="C32" s="45" t="s">
        <v>203</v>
      </c>
      <c r="D32" s="44" t="s">
        <v>16</v>
      </c>
      <c r="E32" s="30">
        <v>526</v>
      </c>
      <c r="F32" s="26">
        <v>512</v>
      </c>
      <c r="G32" s="26">
        <v>505</v>
      </c>
      <c r="H32" s="27">
        <v>508</v>
      </c>
      <c r="I32" s="31">
        <v>525</v>
      </c>
      <c r="J32" s="27">
        <v>525</v>
      </c>
      <c r="K32" s="28">
        <f t="shared" si="0"/>
        <v>1051</v>
      </c>
      <c r="L32" s="29">
        <v>539</v>
      </c>
      <c r="M32" s="28">
        <f t="shared" si="1"/>
        <v>1590</v>
      </c>
    </row>
    <row r="33" spans="1:13" ht="15" x14ac:dyDescent="0.2">
      <c r="A33" s="46">
        <v>29</v>
      </c>
      <c r="B33" s="50" t="s">
        <v>102</v>
      </c>
      <c r="C33" s="50" t="s">
        <v>204</v>
      </c>
      <c r="D33" s="50" t="s">
        <v>16</v>
      </c>
      <c r="E33" s="30"/>
      <c r="F33" s="31"/>
      <c r="G33" s="27">
        <v>487</v>
      </c>
      <c r="H33" s="31">
        <v>521</v>
      </c>
      <c r="I33" s="27">
        <v>498</v>
      </c>
      <c r="J33" s="31">
        <v>533</v>
      </c>
      <c r="K33" s="28">
        <f t="shared" si="0"/>
        <v>1054</v>
      </c>
      <c r="L33" s="29">
        <v>504</v>
      </c>
      <c r="M33" s="28">
        <f t="shared" si="1"/>
        <v>1558</v>
      </c>
    </row>
    <row r="34" spans="1:13" ht="15" x14ac:dyDescent="0.2">
      <c r="A34" s="52">
        <v>30</v>
      </c>
      <c r="B34" s="44" t="s">
        <v>99</v>
      </c>
      <c r="C34" s="44" t="s">
        <v>205</v>
      </c>
      <c r="D34" s="44" t="s">
        <v>16</v>
      </c>
      <c r="E34" s="30"/>
      <c r="F34" s="31"/>
      <c r="G34" s="31">
        <v>512</v>
      </c>
      <c r="H34" s="27">
        <v>510</v>
      </c>
      <c r="I34" s="31">
        <v>516</v>
      </c>
      <c r="J34" s="27">
        <v>499</v>
      </c>
      <c r="K34" s="28">
        <f t="shared" si="0"/>
        <v>1028</v>
      </c>
      <c r="L34" s="29">
        <v>516</v>
      </c>
      <c r="M34" s="28">
        <f t="shared" si="1"/>
        <v>1544</v>
      </c>
    </row>
    <row r="35" spans="1:13" ht="15" x14ac:dyDescent="0.2">
      <c r="A35" s="52">
        <v>31</v>
      </c>
      <c r="B35" s="47" t="s">
        <v>108</v>
      </c>
      <c r="C35" s="48" t="s">
        <v>206</v>
      </c>
      <c r="D35" s="47" t="s">
        <v>16</v>
      </c>
      <c r="E35" s="30">
        <v>525</v>
      </c>
      <c r="F35" s="30">
        <v>498</v>
      </c>
      <c r="G35" s="26"/>
      <c r="H35" s="27"/>
      <c r="I35" s="27"/>
      <c r="J35" s="27"/>
      <c r="K35" s="28">
        <f t="shared" si="0"/>
        <v>1023</v>
      </c>
      <c r="L35" s="29">
        <v>496</v>
      </c>
      <c r="M35" s="28">
        <f t="shared" si="1"/>
        <v>1519</v>
      </c>
    </row>
    <row r="36" spans="1:13" ht="15" x14ac:dyDescent="0.2">
      <c r="A36" s="46">
        <v>32</v>
      </c>
      <c r="B36" s="44" t="s">
        <v>116</v>
      </c>
      <c r="C36" s="45" t="s">
        <v>207</v>
      </c>
      <c r="D36" s="44" t="s">
        <v>16</v>
      </c>
      <c r="E36" s="31">
        <v>521</v>
      </c>
      <c r="F36" s="31">
        <v>509</v>
      </c>
      <c r="G36" s="27">
        <v>490</v>
      </c>
      <c r="H36" s="27"/>
      <c r="I36" s="27">
        <v>148</v>
      </c>
      <c r="J36" s="27"/>
      <c r="K36" s="28">
        <f t="shared" si="0"/>
        <v>1030</v>
      </c>
      <c r="L36" s="29">
        <v>480</v>
      </c>
      <c r="M36" s="28">
        <f t="shared" si="1"/>
        <v>1510</v>
      </c>
    </row>
    <row r="37" spans="1:13" ht="15" x14ac:dyDescent="0.2">
      <c r="A37" s="52">
        <v>33</v>
      </c>
      <c r="B37" s="47" t="s">
        <v>105</v>
      </c>
      <c r="C37" s="48" t="s">
        <v>208</v>
      </c>
      <c r="D37" s="47" t="s">
        <v>16</v>
      </c>
      <c r="E37" s="26">
        <v>486</v>
      </c>
      <c r="F37" s="31">
        <v>501</v>
      </c>
      <c r="G37" s="27">
        <v>492</v>
      </c>
      <c r="H37" s="27">
        <v>499</v>
      </c>
      <c r="I37" s="31">
        <v>503</v>
      </c>
      <c r="J37" s="31"/>
      <c r="K37" s="28">
        <f t="shared" si="0"/>
        <v>1004</v>
      </c>
      <c r="L37" s="29">
        <v>500</v>
      </c>
      <c r="M37" s="28">
        <f t="shared" si="1"/>
        <v>1504</v>
      </c>
    </row>
    <row r="38" spans="1:13" ht="15" x14ac:dyDescent="0.2">
      <c r="A38" s="52">
        <v>34</v>
      </c>
      <c r="B38" s="44" t="s">
        <v>111</v>
      </c>
      <c r="C38" s="44" t="s">
        <v>209</v>
      </c>
      <c r="D38" s="44" t="s">
        <v>16</v>
      </c>
      <c r="E38" s="30"/>
      <c r="F38" s="31"/>
      <c r="G38" s="27">
        <v>485</v>
      </c>
      <c r="H38" s="31">
        <v>511</v>
      </c>
      <c r="I38" s="31">
        <v>495</v>
      </c>
      <c r="J38" s="27">
        <v>492</v>
      </c>
      <c r="K38" s="28">
        <f t="shared" si="0"/>
        <v>1006</v>
      </c>
      <c r="L38" s="29">
        <v>495</v>
      </c>
      <c r="M38" s="28">
        <f t="shared" si="1"/>
        <v>1501</v>
      </c>
    </row>
    <row r="39" spans="1:13" ht="15" x14ac:dyDescent="0.2">
      <c r="A39" s="52">
        <v>35</v>
      </c>
      <c r="B39" s="44" t="s">
        <v>11</v>
      </c>
      <c r="C39" s="44" t="s">
        <v>210</v>
      </c>
      <c r="D39" s="44" t="s">
        <v>16</v>
      </c>
      <c r="E39" s="30"/>
      <c r="F39" s="31"/>
      <c r="G39" s="27">
        <v>472</v>
      </c>
      <c r="H39" s="31">
        <v>482</v>
      </c>
      <c r="I39" s="31">
        <v>494</v>
      </c>
      <c r="J39" s="27">
        <v>478</v>
      </c>
      <c r="K39" s="28">
        <f t="shared" si="0"/>
        <v>976</v>
      </c>
      <c r="L39" s="29">
        <v>491</v>
      </c>
      <c r="M39" s="28">
        <f t="shared" si="1"/>
        <v>1467</v>
      </c>
    </row>
    <row r="40" spans="1:13" ht="15" x14ac:dyDescent="0.2">
      <c r="A40" s="52">
        <v>36</v>
      </c>
      <c r="B40" s="47" t="s">
        <v>64</v>
      </c>
      <c r="C40" s="48" t="s">
        <v>211</v>
      </c>
      <c r="D40" s="47" t="s">
        <v>123</v>
      </c>
      <c r="E40" s="31">
        <v>505</v>
      </c>
      <c r="F40" s="27">
        <v>482</v>
      </c>
      <c r="G40" s="27">
        <v>486</v>
      </c>
      <c r="H40" s="31">
        <v>490</v>
      </c>
      <c r="I40" s="27">
        <v>486</v>
      </c>
      <c r="J40" s="27">
        <v>478</v>
      </c>
      <c r="K40" s="28">
        <f t="shared" si="0"/>
        <v>995</v>
      </c>
      <c r="L40" s="29">
        <v>462</v>
      </c>
      <c r="M40" s="28">
        <f t="shared" si="1"/>
        <v>1457</v>
      </c>
    </row>
    <row r="41" spans="1:13" ht="15" x14ac:dyDescent="0.2">
      <c r="A41" s="52">
        <v>37</v>
      </c>
      <c r="B41" s="47" t="s">
        <v>125</v>
      </c>
      <c r="C41" s="48" t="s">
        <v>212</v>
      </c>
      <c r="D41" s="47" t="s">
        <v>187</v>
      </c>
      <c r="E41" s="26"/>
      <c r="F41" s="27">
        <v>458</v>
      </c>
      <c r="G41" s="31">
        <v>504</v>
      </c>
      <c r="H41" s="31">
        <v>494</v>
      </c>
      <c r="I41" s="27">
        <v>449</v>
      </c>
      <c r="J41" s="27"/>
      <c r="K41" s="28">
        <f t="shared" si="0"/>
        <v>998</v>
      </c>
      <c r="L41" s="29">
        <v>455</v>
      </c>
      <c r="M41" s="28">
        <f t="shared" si="1"/>
        <v>1453</v>
      </c>
    </row>
    <row r="42" spans="1:13" ht="15" x14ac:dyDescent="0.2">
      <c r="A42" s="52">
        <v>38</v>
      </c>
      <c r="B42" s="44" t="s">
        <v>119</v>
      </c>
      <c r="C42" s="44" t="s">
        <v>213</v>
      </c>
      <c r="D42" s="44" t="s">
        <v>214</v>
      </c>
      <c r="E42" s="30"/>
      <c r="F42" s="31"/>
      <c r="G42" s="31"/>
      <c r="H42" s="31">
        <v>455</v>
      </c>
      <c r="I42" s="27">
        <v>440</v>
      </c>
      <c r="J42" s="31">
        <v>447</v>
      </c>
      <c r="K42" s="28">
        <f t="shared" si="0"/>
        <v>902</v>
      </c>
      <c r="L42" s="29">
        <v>473</v>
      </c>
      <c r="M42" s="28">
        <f t="shared" si="1"/>
        <v>1375</v>
      </c>
    </row>
    <row r="43" spans="1:13" ht="15" x14ac:dyDescent="0.2">
      <c r="A43" s="52">
        <v>39</v>
      </c>
      <c r="B43" s="47" t="s">
        <v>215</v>
      </c>
      <c r="C43" s="48" t="s">
        <v>216</v>
      </c>
      <c r="D43" s="47" t="s">
        <v>123</v>
      </c>
      <c r="E43" s="25"/>
      <c r="F43" s="27">
        <v>554</v>
      </c>
      <c r="G43" s="27">
        <v>550</v>
      </c>
      <c r="H43" s="27">
        <v>552</v>
      </c>
      <c r="I43" s="31">
        <v>566</v>
      </c>
      <c r="J43" s="31">
        <v>563</v>
      </c>
      <c r="K43" s="28">
        <f t="shared" si="0"/>
        <v>1129</v>
      </c>
      <c r="L43" s="29"/>
      <c r="M43" s="28">
        <f t="shared" si="1"/>
        <v>1129</v>
      </c>
    </row>
    <row r="44" spans="1:13" ht="15" x14ac:dyDescent="0.2">
      <c r="A44" s="52">
        <v>40</v>
      </c>
      <c r="B44" s="44" t="s">
        <v>217</v>
      </c>
      <c r="C44" s="45" t="s">
        <v>218</v>
      </c>
      <c r="D44" s="44" t="s">
        <v>16</v>
      </c>
      <c r="E44" s="26">
        <v>521</v>
      </c>
      <c r="F44" s="30">
        <v>537</v>
      </c>
      <c r="G44" s="26">
        <v>534</v>
      </c>
      <c r="H44" s="27">
        <v>528</v>
      </c>
      <c r="I44" s="27">
        <v>537</v>
      </c>
      <c r="J44" s="31">
        <v>548</v>
      </c>
      <c r="K44" s="28">
        <f t="shared" si="0"/>
        <v>1085</v>
      </c>
      <c r="L44" s="29"/>
      <c r="M44" s="28">
        <f t="shared" si="1"/>
        <v>1085</v>
      </c>
    </row>
    <row r="45" spans="1:13" ht="15" x14ac:dyDescent="0.2">
      <c r="A45" s="52">
        <v>41</v>
      </c>
      <c r="B45" s="44" t="s">
        <v>219</v>
      </c>
      <c r="C45" s="45" t="s">
        <v>220</v>
      </c>
      <c r="D45" s="44" t="s">
        <v>178</v>
      </c>
      <c r="E45" s="30">
        <v>538</v>
      </c>
      <c r="F45" s="30"/>
      <c r="G45" s="30">
        <v>545</v>
      </c>
      <c r="H45" s="27"/>
      <c r="I45" s="27">
        <v>533</v>
      </c>
      <c r="J45" s="27"/>
      <c r="K45" s="28">
        <f t="shared" si="0"/>
        <v>1083</v>
      </c>
      <c r="L45" s="29"/>
      <c r="M45" s="28">
        <f t="shared" si="1"/>
        <v>1083</v>
      </c>
    </row>
    <row r="46" spans="1:13" ht="15" x14ac:dyDescent="0.2">
      <c r="A46" s="52">
        <v>42</v>
      </c>
      <c r="B46" s="44" t="s">
        <v>221</v>
      </c>
      <c r="C46" s="45" t="s">
        <v>222</v>
      </c>
      <c r="D46" s="44" t="s">
        <v>170</v>
      </c>
      <c r="E46" s="26">
        <v>497</v>
      </c>
      <c r="F46" s="30"/>
      <c r="G46" s="26">
        <v>502</v>
      </c>
      <c r="H46" s="27"/>
      <c r="I46" s="31">
        <v>513</v>
      </c>
      <c r="J46" s="31">
        <v>510</v>
      </c>
      <c r="K46" s="28">
        <f t="shared" si="0"/>
        <v>1023</v>
      </c>
      <c r="L46" s="29"/>
      <c r="M46" s="28">
        <f t="shared" si="1"/>
        <v>1023</v>
      </c>
    </row>
    <row r="47" spans="1:13" ht="15" x14ac:dyDescent="0.2">
      <c r="A47" s="52">
        <v>43</v>
      </c>
      <c r="B47" s="44" t="s">
        <v>223</v>
      </c>
      <c r="C47" s="45" t="s">
        <v>224</v>
      </c>
      <c r="D47" s="44" t="s">
        <v>178</v>
      </c>
      <c r="E47" s="30">
        <v>520</v>
      </c>
      <c r="F47" s="30"/>
      <c r="G47" s="30"/>
      <c r="H47" s="27"/>
      <c r="I47" s="27"/>
      <c r="J47" s="27"/>
      <c r="K47" s="28">
        <f t="shared" si="0"/>
        <v>520</v>
      </c>
      <c r="L47" s="29"/>
      <c r="M47" s="28">
        <f t="shared" si="1"/>
        <v>520</v>
      </c>
    </row>
    <row r="48" spans="1:13" ht="15" x14ac:dyDescent="0.2">
      <c r="A48" s="52">
        <v>44</v>
      </c>
      <c r="B48" s="47" t="s">
        <v>225</v>
      </c>
      <c r="C48" s="48" t="s">
        <v>226</v>
      </c>
      <c r="D48" s="44" t="s">
        <v>227</v>
      </c>
      <c r="E48" s="30"/>
      <c r="F48" s="31">
        <v>505</v>
      </c>
      <c r="G48" s="31"/>
      <c r="H48" s="27"/>
      <c r="I48" s="27"/>
      <c r="J48" s="27"/>
      <c r="K48" s="28">
        <f t="shared" si="0"/>
        <v>505</v>
      </c>
      <c r="L48" s="29"/>
      <c r="M48" s="28">
        <f t="shared" si="1"/>
        <v>505</v>
      </c>
    </row>
  </sheetData>
  <mergeCells count="1">
    <mergeCell ref="A2:M2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workbookViewId="0">
      <selection activeCell="A2" sqref="A2"/>
    </sheetView>
  </sheetViews>
  <sheetFormatPr baseColWidth="10" defaultColWidth="8.83203125" defaultRowHeight="13" x14ac:dyDescent="0.15"/>
  <cols>
    <col min="1" max="1" width="4.1640625" customWidth="1"/>
    <col min="2" max="2" width="11.1640625" customWidth="1"/>
    <col min="3" max="3" width="15" customWidth="1"/>
    <col min="4" max="4" width="5" customWidth="1"/>
    <col min="5" max="5" width="5.6640625" customWidth="1"/>
    <col min="6" max="6" width="6" customWidth="1"/>
    <col min="7" max="8" width="5.6640625" customWidth="1"/>
    <col min="9" max="9" width="6.1640625" customWidth="1"/>
    <col min="10" max="10" width="5.83203125" customWidth="1"/>
    <col min="11" max="11" width="5.6640625" customWidth="1"/>
    <col min="12" max="12" width="4.6640625" customWidth="1"/>
    <col min="13" max="13" width="6.1640625" customWidth="1"/>
    <col min="14" max="14" width="4" customWidth="1"/>
    <col min="16" max="25" width="4.83203125" bestFit="1" customWidth="1"/>
    <col min="26" max="26" width="3.83203125" bestFit="1" customWidth="1"/>
    <col min="27" max="27" width="4.83203125" bestFit="1" customWidth="1"/>
    <col min="28" max="28" width="5.1640625" customWidth="1"/>
    <col min="29" max="29" width="4.83203125" bestFit="1" customWidth="1"/>
    <col min="30" max="30" width="5.6640625" customWidth="1"/>
    <col min="31" max="31" width="3.83203125" bestFit="1" customWidth="1"/>
    <col min="32" max="33" width="5.83203125" bestFit="1" customWidth="1"/>
    <col min="34" max="34" width="3.83203125" bestFit="1" customWidth="1"/>
    <col min="35" max="35" width="4.83203125" bestFit="1" customWidth="1"/>
    <col min="36" max="36" width="5.83203125" bestFit="1" customWidth="1"/>
    <col min="37" max="37" width="4.83203125" bestFit="1" customWidth="1"/>
    <col min="38" max="38" width="5.83203125" bestFit="1" customWidth="1"/>
    <col min="39" max="39" width="4.83203125" bestFit="1" customWidth="1"/>
    <col min="40" max="40" width="5.83203125" bestFit="1" customWidth="1"/>
  </cols>
  <sheetData>
    <row r="1" spans="1:50" ht="20" x14ac:dyDescent="0.2">
      <c r="A1" s="74" t="s">
        <v>142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" x14ac:dyDescent="0.2">
      <c r="A3" s="1"/>
      <c r="B3" s="15" t="s">
        <v>141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139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10</v>
      </c>
      <c r="B6" s="1" t="s">
        <v>51</v>
      </c>
      <c r="C6" s="1" t="s">
        <v>53</v>
      </c>
      <c r="D6" s="13">
        <v>50.1</v>
      </c>
      <c r="E6" s="13">
        <f>SUM(D6,E7:E11)</f>
        <v>101.19999999999999</v>
      </c>
      <c r="F6" s="14">
        <f t="shared" ref="F6:K6" si="0">SUM(E6,F7,F8)</f>
        <v>119.99999999999999</v>
      </c>
      <c r="G6" s="14">
        <f t="shared" si="0"/>
        <v>139</v>
      </c>
      <c r="H6" s="14">
        <f t="shared" si="0"/>
        <v>158.9</v>
      </c>
      <c r="I6" s="14">
        <f t="shared" si="0"/>
        <v>177.5</v>
      </c>
      <c r="J6" s="14">
        <f t="shared" si="0"/>
        <v>196.8</v>
      </c>
      <c r="K6" s="14">
        <f t="shared" si="0"/>
        <v>216.9</v>
      </c>
      <c r="M6" s="14">
        <f>SUM(K6,L7,L8)</f>
        <v>236.1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1"/>
      <c r="B7" s="2" t="s">
        <v>138</v>
      </c>
      <c r="C7" s="1"/>
      <c r="D7" s="11">
        <v>10.4</v>
      </c>
      <c r="E7" s="11">
        <v>9.9</v>
      </c>
      <c r="F7" s="11">
        <v>10.199999999999999</v>
      </c>
      <c r="G7" s="11">
        <v>10</v>
      </c>
      <c r="H7" s="11">
        <v>9.9</v>
      </c>
      <c r="I7" s="11">
        <v>10.199999999999999</v>
      </c>
      <c r="J7" s="11">
        <v>8.9</v>
      </c>
      <c r="K7" s="11">
        <v>9.5</v>
      </c>
      <c r="L7" s="11">
        <v>9.6999999999999993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1"/>
      <c r="B8" s="1"/>
      <c r="C8" s="1"/>
      <c r="D8" s="11">
        <v>9.9</v>
      </c>
      <c r="E8" s="11">
        <v>10.8</v>
      </c>
      <c r="F8" s="11">
        <v>8.6</v>
      </c>
      <c r="G8" s="11">
        <v>9</v>
      </c>
      <c r="H8" s="11">
        <v>10</v>
      </c>
      <c r="I8" s="11">
        <v>8.4</v>
      </c>
      <c r="J8" s="11">
        <v>10.4</v>
      </c>
      <c r="K8" s="11">
        <v>10.6</v>
      </c>
      <c r="L8" s="11">
        <v>9.5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"/>
      <c r="B9" s="1"/>
      <c r="C9" s="1"/>
      <c r="D9" s="11">
        <v>10.6</v>
      </c>
      <c r="E9" s="11">
        <v>10.5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"/>
      <c r="B10" s="1"/>
      <c r="C10" s="1"/>
      <c r="D10" s="11">
        <v>9.9</v>
      </c>
      <c r="E10" s="11">
        <v>10.3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1"/>
      <c r="C11" s="1"/>
      <c r="D11" s="11">
        <v>9.3000000000000007</v>
      </c>
      <c r="E11" s="11">
        <v>9.6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13</v>
      </c>
      <c r="B12" s="1" t="s">
        <v>22</v>
      </c>
      <c r="C12" s="1" t="s">
        <v>16</v>
      </c>
      <c r="D12" s="13">
        <v>48.2</v>
      </c>
      <c r="E12" s="13">
        <f>SUM(D12,E13:E17)</f>
        <v>95.600000000000009</v>
      </c>
      <c r="F12" s="13">
        <f t="shared" ref="F12:K12" si="1">SUM(E12,F13:F14)</f>
        <v>115.10000000000001</v>
      </c>
      <c r="G12" s="13">
        <f t="shared" si="1"/>
        <v>133.5</v>
      </c>
      <c r="H12" s="13">
        <f t="shared" si="1"/>
        <v>152.60000000000002</v>
      </c>
      <c r="I12" s="13">
        <f t="shared" si="1"/>
        <v>172.60000000000002</v>
      </c>
      <c r="J12" s="13">
        <f t="shared" si="1"/>
        <v>191.70000000000002</v>
      </c>
      <c r="K12" s="13">
        <f t="shared" si="1"/>
        <v>211.40000000000003</v>
      </c>
      <c r="M12" s="13">
        <f>SUM(K12,L13:L14)</f>
        <v>231.40000000000003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2" t="s">
        <v>137</v>
      </c>
      <c r="C13" s="1"/>
      <c r="D13" s="11">
        <v>10.3</v>
      </c>
      <c r="E13" s="11">
        <v>9.6999999999999993</v>
      </c>
      <c r="F13" s="11">
        <v>9.3000000000000007</v>
      </c>
      <c r="G13" s="11">
        <v>10.199999999999999</v>
      </c>
      <c r="H13" s="11">
        <v>10.8</v>
      </c>
      <c r="I13" s="11">
        <v>9.5</v>
      </c>
      <c r="J13" s="11">
        <v>9.6999999999999993</v>
      </c>
      <c r="K13" s="11">
        <v>9.8000000000000007</v>
      </c>
      <c r="L13" s="11">
        <v>9.9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1">
        <v>9.6999999999999993</v>
      </c>
      <c r="E14" s="11">
        <v>9.6999999999999993</v>
      </c>
      <c r="F14" s="11">
        <v>10.199999999999999</v>
      </c>
      <c r="G14" s="11">
        <v>8.1999999999999993</v>
      </c>
      <c r="H14" s="11">
        <v>8.3000000000000007</v>
      </c>
      <c r="I14" s="11">
        <v>10.5</v>
      </c>
      <c r="J14" s="11">
        <v>9.4</v>
      </c>
      <c r="K14" s="11">
        <v>9.9</v>
      </c>
      <c r="L14" s="11">
        <v>10.1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"/>
      <c r="D15" s="11">
        <v>8.4</v>
      </c>
      <c r="E15" s="11">
        <v>9.5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1">
        <v>10.1</v>
      </c>
      <c r="E16" s="11">
        <v>9.5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1">
        <v>9.6999999999999993</v>
      </c>
      <c r="E17" s="10">
        <v>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17</v>
      </c>
      <c r="B18" s="1" t="s">
        <v>58</v>
      </c>
      <c r="C18" s="1" t="s">
        <v>16</v>
      </c>
      <c r="D18" s="13">
        <v>47.1</v>
      </c>
      <c r="E18" s="14">
        <f>SUM(D18,E19:E23)</f>
        <v>94.9</v>
      </c>
      <c r="F18" s="14">
        <f>SUM(E18,F19,F20)</f>
        <v>114.2</v>
      </c>
      <c r="G18" s="14">
        <f>SUM(F18,G19,G20)</f>
        <v>132.80000000000001</v>
      </c>
      <c r="H18" s="14">
        <f>SUM(G18,H19,H20)</f>
        <v>152.80000000000001</v>
      </c>
      <c r="I18" s="14">
        <f>SUM(H18,I19,I20)</f>
        <v>170.4</v>
      </c>
      <c r="J18" s="14">
        <f>SUM(I18,J19,J20)</f>
        <v>189</v>
      </c>
      <c r="L18" s="5"/>
      <c r="M18" s="14">
        <f>SUM(J18,K19,K20)</f>
        <v>209.70000000000002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2" t="s">
        <v>136</v>
      </c>
      <c r="C19" s="1"/>
      <c r="D19" s="10">
        <v>7</v>
      </c>
      <c r="E19" s="10">
        <v>8.6</v>
      </c>
      <c r="F19" s="10">
        <v>9.6</v>
      </c>
      <c r="G19" s="10">
        <v>10</v>
      </c>
      <c r="H19" s="10">
        <v>9.6999999999999993</v>
      </c>
      <c r="I19" s="10">
        <v>8.5</v>
      </c>
      <c r="J19" s="10">
        <v>10.1</v>
      </c>
      <c r="K19" s="10">
        <v>10.3</v>
      </c>
      <c r="L19" s="1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0">
        <v>9.6</v>
      </c>
      <c r="E20" s="10">
        <v>10.5</v>
      </c>
      <c r="F20" s="10">
        <v>9.6999999999999993</v>
      </c>
      <c r="G20" s="10">
        <v>8.6</v>
      </c>
      <c r="H20" s="10">
        <v>10.3</v>
      </c>
      <c r="I20" s="10">
        <v>9.1</v>
      </c>
      <c r="J20" s="10">
        <v>8.5</v>
      </c>
      <c r="K20" s="10">
        <v>10.4</v>
      </c>
      <c r="L20" s="1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0">
        <v>10.199999999999999</v>
      </c>
      <c r="E21" s="10">
        <v>10.3</v>
      </c>
      <c r="F21" s="10"/>
      <c r="G21" s="10"/>
      <c r="H21" s="10"/>
      <c r="I21" s="10"/>
      <c r="J21" s="10"/>
      <c r="K21" s="10"/>
      <c r="L21" s="1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0">
        <v>9.9</v>
      </c>
      <c r="E22" s="10">
        <v>9</v>
      </c>
      <c r="F22" s="10"/>
      <c r="G22" s="10"/>
      <c r="H22" s="10"/>
      <c r="I22" s="10"/>
      <c r="J22" s="10"/>
      <c r="K22" s="10"/>
      <c r="L22" s="1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1">
        <v>10.4</v>
      </c>
      <c r="E23" s="11">
        <v>9.4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21</v>
      </c>
      <c r="B24" s="1" t="s">
        <v>48</v>
      </c>
      <c r="C24" s="1" t="s">
        <v>129</v>
      </c>
      <c r="D24" s="13">
        <v>48.5</v>
      </c>
      <c r="E24" s="13">
        <f>SUM(D24,E25:E29)</f>
        <v>93.399999999999991</v>
      </c>
      <c r="F24" s="14">
        <f>SUM(E24,F25:F26)</f>
        <v>112.6</v>
      </c>
      <c r="G24" s="14">
        <f>SUM(F24,G25:G26)</f>
        <v>130.6</v>
      </c>
      <c r="H24" s="14">
        <f>SUM(G24,H25:H26)</f>
        <v>150.79999999999998</v>
      </c>
      <c r="I24" s="14">
        <f>SUM(H24,I25:I26)</f>
        <v>168.2</v>
      </c>
      <c r="K24" s="5"/>
      <c r="L24" s="5"/>
      <c r="M24" s="14">
        <f>SUM(I24,J25:J26)</f>
        <v>188.09999999999997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 t="s">
        <v>135</v>
      </c>
      <c r="C25" s="1"/>
      <c r="D25" s="11">
        <v>10.7</v>
      </c>
      <c r="E25" s="11">
        <v>9.3000000000000007</v>
      </c>
      <c r="F25" s="11">
        <v>9.1999999999999993</v>
      </c>
      <c r="G25" s="11">
        <v>9.6</v>
      </c>
      <c r="H25" s="11">
        <v>9.6</v>
      </c>
      <c r="I25" s="10">
        <v>8</v>
      </c>
      <c r="J25" s="11">
        <v>9.1999999999999993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1">
        <v>10.5</v>
      </c>
      <c r="E26" s="10">
        <v>10</v>
      </c>
      <c r="F26" s="10">
        <v>10</v>
      </c>
      <c r="G26" s="11">
        <v>8.4</v>
      </c>
      <c r="H26" s="11">
        <v>10.6</v>
      </c>
      <c r="I26" s="11">
        <v>9.4</v>
      </c>
      <c r="J26" s="11">
        <v>10.7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1">
        <v>8.6</v>
      </c>
      <c r="E27" s="10">
        <v>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1">
        <v>8.4</v>
      </c>
      <c r="E28" s="11">
        <v>9.5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1">
        <v>10.3</v>
      </c>
      <c r="E29" s="11">
        <v>8.1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24</v>
      </c>
      <c r="B30" s="1" t="s">
        <v>78</v>
      </c>
      <c r="C30" s="1" t="s">
        <v>80</v>
      </c>
      <c r="D30" s="13">
        <v>45.3</v>
      </c>
      <c r="E30" s="13">
        <f>SUM(D30,E31:E35)</f>
        <v>93.899999999999991</v>
      </c>
      <c r="F30" s="13">
        <f>SUM(E30,F31,F32)</f>
        <v>111.69999999999999</v>
      </c>
      <c r="G30" s="13">
        <f>SUM(F30,G31,G32)</f>
        <v>132.99999999999997</v>
      </c>
      <c r="H30" s="13">
        <f>SUM(G30,H31,H32)</f>
        <v>150.39999999999995</v>
      </c>
      <c r="J30" s="5"/>
      <c r="K30" s="5"/>
      <c r="L30" s="5"/>
      <c r="M30" s="13">
        <f>SUM(H30,I31,I32)</f>
        <v>159.39999999999995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 t="s">
        <v>134</v>
      </c>
      <c r="C31" s="1"/>
      <c r="D31" s="11">
        <v>10.3</v>
      </c>
      <c r="E31" s="11">
        <v>9.9</v>
      </c>
      <c r="F31" s="11">
        <v>8.3000000000000007</v>
      </c>
      <c r="G31" s="11">
        <v>10.6</v>
      </c>
      <c r="H31" s="11">
        <v>8.1999999999999993</v>
      </c>
      <c r="I31" s="10">
        <v>9</v>
      </c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0">
        <v>7</v>
      </c>
      <c r="E32" s="10">
        <v>10</v>
      </c>
      <c r="F32" s="11">
        <v>9.5</v>
      </c>
      <c r="G32" s="11">
        <v>10.7</v>
      </c>
      <c r="H32" s="11">
        <v>9.1999999999999993</v>
      </c>
      <c r="I32" s="10">
        <v>0</v>
      </c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0">
        <v>10</v>
      </c>
      <c r="E33" s="11">
        <v>9.6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1">
        <v>9.5</v>
      </c>
      <c r="E34" s="11">
        <v>9.1999999999999993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1">
        <v>8.5</v>
      </c>
      <c r="E35" s="11">
        <v>9.9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28</v>
      </c>
      <c r="B36" s="1" t="s">
        <v>32</v>
      </c>
      <c r="C36" s="1" t="s">
        <v>16</v>
      </c>
      <c r="D36" s="13">
        <v>44.5</v>
      </c>
      <c r="E36" s="13">
        <f>SUM(D36,E37:E41)</f>
        <v>93.3</v>
      </c>
      <c r="F36" s="13">
        <f>SUM(E36,F37,F38)</f>
        <v>112.1</v>
      </c>
      <c r="G36" s="13">
        <f>SUM(F36,G37,G38)</f>
        <v>132.5</v>
      </c>
      <c r="I36" s="5"/>
      <c r="J36" s="5"/>
      <c r="K36" s="5"/>
      <c r="L36" s="5"/>
      <c r="M36" s="13">
        <f>SUM(G36,H37,H38)</f>
        <v>150.20000000000002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 t="s">
        <v>133</v>
      </c>
      <c r="C37" s="1"/>
      <c r="D37" s="11">
        <v>9.1999999999999993</v>
      </c>
      <c r="E37" s="11">
        <v>9.6999999999999993</v>
      </c>
      <c r="F37" s="11">
        <v>9.6999999999999993</v>
      </c>
      <c r="G37" s="11">
        <v>9.9</v>
      </c>
      <c r="H37" s="11">
        <v>8.4</v>
      </c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1">
        <v>8.3000000000000007</v>
      </c>
      <c r="E38" s="10">
        <v>9</v>
      </c>
      <c r="F38" s="11">
        <v>9.1</v>
      </c>
      <c r="G38" s="11">
        <v>10.5</v>
      </c>
      <c r="H38" s="11">
        <v>9.3000000000000007</v>
      </c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1">
        <v>9.1999999999999993</v>
      </c>
      <c r="E39" s="11">
        <v>9.5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1">
        <v>9.5</v>
      </c>
      <c r="E40" s="11">
        <v>9.8000000000000007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1">
        <v>8.3000000000000007</v>
      </c>
      <c r="E41" s="11">
        <v>10.8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31</v>
      </c>
      <c r="B42" s="1" t="s">
        <v>61</v>
      </c>
      <c r="C42" s="1" t="s">
        <v>16</v>
      </c>
      <c r="D42" s="13">
        <v>44.4</v>
      </c>
      <c r="E42" s="13">
        <f>SUM(D42,E43:E47)</f>
        <v>92.3</v>
      </c>
      <c r="F42" s="13">
        <f>SUM(E42,F43,F44)</f>
        <v>111.4</v>
      </c>
      <c r="H42" s="5"/>
      <c r="I42" s="5"/>
      <c r="J42" s="5"/>
      <c r="K42" s="5"/>
      <c r="L42" s="5"/>
      <c r="M42" s="13">
        <f>SUM(F42,G43,G44)</f>
        <v>129.6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 t="s">
        <v>132</v>
      </c>
      <c r="C43" s="1"/>
      <c r="D43" s="11">
        <v>8.3000000000000007</v>
      </c>
      <c r="E43" s="11">
        <v>9.1</v>
      </c>
      <c r="F43" s="11">
        <v>9.9</v>
      </c>
      <c r="G43" s="11">
        <v>8.5</v>
      </c>
      <c r="J43" s="4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1">
        <v>9.4</v>
      </c>
      <c r="E44" s="11">
        <v>9.6999999999999993</v>
      </c>
      <c r="F44" s="11">
        <v>9.1999999999999993</v>
      </c>
      <c r="G44" s="11">
        <v>9.6999999999999993</v>
      </c>
      <c r="J44" s="4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0">
        <v>9</v>
      </c>
      <c r="E45" s="11">
        <v>9.5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1">
        <v>10.1</v>
      </c>
      <c r="E46" s="11">
        <v>9.1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1">
        <v>7.6</v>
      </c>
      <c r="E47" s="11">
        <v>10.5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34</v>
      </c>
      <c r="B48" s="1" t="s">
        <v>45</v>
      </c>
      <c r="C48" s="1" t="s">
        <v>16</v>
      </c>
      <c r="D48" s="13">
        <v>44.4</v>
      </c>
      <c r="E48" s="13">
        <f>SUM(D48,E49:E53)</f>
        <v>87.399999999999991</v>
      </c>
      <c r="G48" s="5"/>
      <c r="H48" s="5"/>
      <c r="I48" s="5"/>
      <c r="J48" s="5"/>
      <c r="K48" s="5"/>
      <c r="L48" s="5"/>
      <c r="M48" s="13">
        <f>SUM(E48,F49:F50)</f>
        <v>106.69999999999999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2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 t="s">
        <v>131</v>
      </c>
      <c r="C49" s="1"/>
      <c r="D49" s="11">
        <v>8.8000000000000007</v>
      </c>
      <c r="E49" s="11">
        <v>8.6</v>
      </c>
      <c r="F49" s="11">
        <v>9.5</v>
      </c>
      <c r="I49" s="4"/>
      <c r="J49" s="4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1">
        <v>9.3000000000000007</v>
      </c>
      <c r="E50" s="11">
        <v>8.8000000000000007</v>
      </c>
      <c r="F50" s="11">
        <v>9.8000000000000007</v>
      </c>
      <c r="I50" s="4"/>
      <c r="J50" s="4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1">
        <v>7.9</v>
      </c>
      <c r="E51" s="11">
        <v>8.6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1">
        <v>9.9</v>
      </c>
      <c r="E52" s="10">
        <v>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1">
        <v>8.5</v>
      </c>
      <c r="E53" s="10">
        <v>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 t="s">
        <v>130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</sheetData>
  <mergeCells count="1">
    <mergeCell ref="A1:M1"/>
  </mergeCells>
  <pageMargins left="0.75" right="0.75" top="1" bottom="1" header="0.5" footer="0.5"/>
  <pageSetup paperSize="9" scale="80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"/>
  <sheetViews>
    <sheetView workbookViewId="0">
      <selection activeCell="A2" sqref="A2"/>
    </sheetView>
  </sheetViews>
  <sheetFormatPr baseColWidth="10" defaultColWidth="8.83203125" defaultRowHeight="13" x14ac:dyDescent="0.15"/>
  <cols>
    <col min="1" max="1" width="4.1640625" customWidth="1"/>
    <col min="2" max="2" width="15" customWidth="1"/>
    <col min="3" max="3" width="14.6640625" customWidth="1"/>
    <col min="4" max="4" width="5" customWidth="1"/>
    <col min="5" max="7" width="5.6640625" customWidth="1"/>
    <col min="8" max="8" width="6.1640625" customWidth="1"/>
    <col min="9" max="9" width="5.83203125" customWidth="1"/>
    <col min="10" max="11" width="5.83203125" bestFit="1" customWidth="1"/>
    <col min="12" max="12" width="4.83203125" bestFit="1" customWidth="1"/>
    <col min="13" max="13" width="6" customWidth="1"/>
    <col min="14" max="14" width="4" customWidth="1"/>
    <col min="15" max="19" width="4.83203125" bestFit="1" customWidth="1"/>
    <col min="20" max="20" width="5.5" bestFit="1" customWidth="1"/>
    <col min="21" max="23" width="4.83203125" bestFit="1" customWidth="1"/>
    <col min="24" max="24" width="4.6640625" customWidth="1"/>
    <col min="25" max="25" width="5.1640625" customWidth="1"/>
    <col min="26" max="26" width="5.6640625" customWidth="1"/>
    <col min="27" max="27" width="5.83203125" customWidth="1"/>
    <col min="28" max="28" width="4.33203125" bestFit="1" customWidth="1"/>
    <col min="29" max="29" width="4.83203125" bestFit="1" customWidth="1"/>
    <col min="30" max="30" width="4.33203125" bestFit="1" customWidth="1"/>
    <col min="31" max="31" width="6" customWidth="1"/>
    <col min="32" max="32" width="4.83203125" bestFit="1" customWidth="1"/>
    <col min="33" max="33" width="6" customWidth="1"/>
    <col min="34" max="34" width="4.83203125" bestFit="1" customWidth="1"/>
    <col min="35" max="35" width="6" customWidth="1"/>
    <col min="36" max="37" width="4.83203125" bestFit="1" customWidth="1"/>
    <col min="38" max="38" width="4.83203125" customWidth="1"/>
  </cols>
  <sheetData>
    <row r="1" spans="1:50" ht="20" x14ac:dyDescent="0.2">
      <c r="A1" s="74" t="s">
        <v>151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" x14ac:dyDescent="0.2">
      <c r="A3" s="1"/>
      <c r="B3" s="15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139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10</v>
      </c>
      <c r="B6" s="1" t="s">
        <v>14</v>
      </c>
      <c r="C6" s="1" t="s">
        <v>16</v>
      </c>
      <c r="D6" s="13">
        <v>50.6</v>
      </c>
      <c r="E6" s="14">
        <f>SUM(D6,E7:E11)</f>
        <v>99.90000000000002</v>
      </c>
      <c r="F6" s="14">
        <f t="shared" ref="F6:K6" si="0">SUM(E6,F7:F8)</f>
        <v>118.70000000000003</v>
      </c>
      <c r="G6" s="14">
        <f t="shared" si="0"/>
        <v>138.20000000000002</v>
      </c>
      <c r="H6" s="14">
        <f t="shared" si="0"/>
        <v>156.90000000000003</v>
      </c>
      <c r="I6" s="14">
        <f t="shared" si="0"/>
        <v>178.10000000000002</v>
      </c>
      <c r="J6" s="14">
        <f t="shared" si="0"/>
        <v>198.70000000000002</v>
      </c>
      <c r="K6" s="14">
        <f t="shared" si="0"/>
        <v>219.50000000000003</v>
      </c>
      <c r="M6" s="14">
        <f>SUM(K6,L7:L8)</f>
        <v>238.40000000000003</v>
      </c>
      <c r="N6" s="1"/>
      <c r="O6" s="1"/>
      <c r="P6" s="1"/>
      <c r="Q6" s="1"/>
      <c r="R6" s="1"/>
      <c r="S6" s="12"/>
      <c r="T6" s="16"/>
      <c r="V6" s="12"/>
      <c r="W6" s="1"/>
      <c r="X6" s="1"/>
      <c r="Y6" s="1"/>
      <c r="Z6" s="1"/>
      <c r="AA6" s="16"/>
      <c r="AC6" s="1"/>
      <c r="AD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1"/>
      <c r="B7" s="2" t="s">
        <v>15</v>
      </c>
      <c r="C7" s="1"/>
      <c r="D7" s="11">
        <v>10.6</v>
      </c>
      <c r="E7" s="10">
        <v>10</v>
      </c>
      <c r="F7" s="11">
        <v>9.9</v>
      </c>
      <c r="G7" s="11">
        <v>9.8000000000000007</v>
      </c>
      <c r="H7" s="11">
        <v>10.4</v>
      </c>
      <c r="I7" s="11">
        <v>10.6</v>
      </c>
      <c r="J7" s="11">
        <v>10.5</v>
      </c>
      <c r="K7" s="4">
        <v>10.5</v>
      </c>
      <c r="L7" s="4">
        <v>10.4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1"/>
      <c r="B8" s="1"/>
      <c r="C8" s="1"/>
      <c r="D8" s="11">
        <v>10.1</v>
      </c>
      <c r="E8" s="11">
        <v>10.3</v>
      </c>
      <c r="F8" s="11">
        <v>8.9</v>
      </c>
      <c r="G8" s="11">
        <v>9.6999999999999993</v>
      </c>
      <c r="H8" s="11">
        <v>8.3000000000000007</v>
      </c>
      <c r="I8" s="11">
        <v>10.6</v>
      </c>
      <c r="J8" s="11">
        <v>10.1</v>
      </c>
      <c r="K8" s="4">
        <v>10.3</v>
      </c>
      <c r="L8" s="4">
        <v>8.5</v>
      </c>
      <c r="M8" s="1"/>
      <c r="N8" s="1"/>
      <c r="O8" s="1"/>
      <c r="P8" s="1"/>
      <c r="Q8" s="1"/>
      <c r="R8" s="1"/>
      <c r="S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"/>
      <c r="B9" s="1"/>
      <c r="C9" s="1"/>
      <c r="D9" s="11">
        <v>9.4</v>
      </c>
      <c r="E9" s="11">
        <v>9.4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"/>
      <c r="B10" s="1"/>
      <c r="C10" s="1"/>
      <c r="D10" s="11">
        <v>10.5</v>
      </c>
      <c r="E10" s="11">
        <v>10.7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1"/>
      <c r="C11" s="1"/>
      <c r="D11" s="11">
        <v>10</v>
      </c>
      <c r="E11" s="11">
        <v>8.9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13</v>
      </c>
      <c r="B12" s="1" t="s">
        <v>18</v>
      </c>
      <c r="C12" s="1" t="s">
        <v>20</v>
      </c>
      <c r="D12" s="13">
        <v>48.6</v>
      </c>
      <c r="E12" s="13">
        <f>SUM(D12,E13:E17)</f>
        <v>98.800000000000011</v>
      </c>
      <c r="F12" s="13">
        <f t="shared" ref="F12:K12" si="1">SUM(E12,F13:F14)</f>
        <v>118.80000000000001</v>
      </c>
      <c r="G12" s="13">
        <f t="shared" si="1"/>
        <v>138.9</v>
      </c>
      <c r="H12" s="13">
        <f t="shared" si="1"/>
        <v>159.5</v>
      </c>
      <c r="I12" s="13">
        <f t="shared" si="1"/>
        <v>178.7</v>
      </c>
      <c r="J12" s="13">
        <f t="shared" si="1"/>
        <v>198.89999999999998</v>
      </c>
      <c r="K12" s="13">
        <f t="shared" si="1"/>
        <v>218.2</v>
      </c>
      <c r="M12" s="13">
        <f>SUM(K12,L13:L14)</f>
        <v>237.09999999999997</v>
      </c>
      <c r="N12" s="1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"/>
      <c r="AJ12" s="1"/>
      <c r="AK12" s="1"/>
      <c r="AL12" s="1"/>
      <c r="AM12" s="1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2" t="s">
        <v>149</v>
      </c>
      <c r="C13" s="1"/>
      <c r="D13" s="11">
        <v>9.8000000000000007</v>
      </c>
      <c r="E13" s="11">
        <v>10.1</v>
      </c>
      <c r="F13" s="11">
        <v>10.199999999999999</v>
      </c>
      <c r="G13" s="11">
        <v>10.4</v>
      </c>
      <c r="H13" s="11">
        <v>10.199999999999999</v>
      </c>
      <c r="I13" s="11">
        <v>9.6</v>
      </c>
      <c r="J13" s="11">
        <v>9.6999999999999993</v>
      </c>
      <c r="K13" s="11">
        <v>9.4</v>
      </c>
      <c r="L13" s="11">
        <v>9.1999999999999993</v>
      </c>
      <c r="M13" s="1"/>
      <c r="N13" s="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0">
        <v>9</v>
      </c>
      <c r="E14" s="11">
        <v>9.4</v>
      </c>
      <c r="F14" s="11">
        <v>9.8000000000000007</v>
      </c>
      <c r="G14" s="11">
        <v>9.6999999999999993</v>
      </c>
      <c r="H14" s="11">
        <v>10.4</v>
      </c>
      <c r="I14" s="11">
        <v>9.6</v>
      </c>
      <c r="J14" s="11">
        <v>10.5</v>
      </c>
      <c r="K14" s="11">
        <v>9.9</v>
      </c>
      <c r="L14" s="11">
        <v>9.6999999999999993</v>
      </c>
      <c r="M14" s="1"/>
      <c r="N14" s="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"/>
      <c r="D15" s="11">
        <v>10.4</v>
      </c>
      <c r="E15" s="11">
        <v>10.7</v>
      </c>
      <c r="F15" s="1"/>
      <c r="G15" s="1"/>
      <c r="H15" s="1"/>
      <c r="I15" s="1"/>
      <c r="J15" s="1"/>
      <c r="K15" s="1"/>
      <c r="L15" s="1"/>
      <c r="M15" s="1"/>
      <c r="N15" s="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1">
        <v>10</v>
      </c>
      <c r="E16" s="11">
        <v>10.3</v>
      </c>
      <c r="F16" s="1"/>
      <c r="G16" s="1"/>
      <c r="H16" s="1"/>
      <c r="I16" s="1"/>
      <c r="J16" s="1"/>
      <c r="K16" s="1"/>
      <c r="L16" s="1"/>
      <c r="M16" s="1"/>
      <c r="N16" s="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1">
        <v>9.4</v>
      </c>
      <c r="E17" s="11">
        <v>9.6999999999999993</v>
      </c>
      <c r="F17" s="1"/>
      <c r="G17" s="1"/>
      <c r="H17" s="1"/>
      <c r="I17" s="1"/>
      <c r="J17" s="1"/>
      <c r="K17" s="1"/>
      <c r="L17" s="1"/>
      <c r="M17" s="1"/>
      <c r="N17" s="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17</v>
      </c>
      <c r="B18" s="1" t="s">
        <v>25</v>
      </c>
      <c r="C18" s="1" t="s">
        <v>27</v>
      </c>
      <c r="D18" s="13">
        <v>48.9</v>
      </c>
      <c r="E18" s="13">
        <f>SUM(D18,E19:E23)</f>
        <v>97.5</v>
      </c>
      <c r="F18" s="13">
        <f>SUM(E18,F19:F20)</f>
        <v>117.39999999999999</v>
      </c>
      <c r="G18" s="13">
        <f>SUM(F18,G19:G20)</f>
        <v>137.89999999999998</v>
      </c>
      <c r="H18" s="13">
        <f>SUM(G18,H19:H20)</f>
        <v>157.99999999999997</v>
      </c>
      <c r="I18" s="13">
        <f>SUM(H18,I19:I20)</f>
        <v>177.79999999999998</v>
      </c>
      <c r="J18" s="13">
        <f>SUM(I18,J19:J20)</f>
        <v>198.2</v>
      </c>
      <c r="L18" s="13"/>
      <c r="M18" s="13">
        <f>SUM(J18,K19:K20)</f>
        <v>215.6</v>
      </c>
      <c r="N18" s="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"/>
      <c r="AL18" s="1"/>
      <c r="AM18" s="12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2" t="s">
        <v>148</v>
      </c>
      <c r="C19" s="1"/>
      <c r="D19" s="11">
        <v>10.7</v>
      </c>
      <c r="E19" s="11">
        <v>9.3000000000000007</v>
      </c>
      <c r="F19" s="11">
        <v>10.6</v>
      </c>
      <c r="G19" s="11">
        <v>9.8000000000000007</v>
      </c>
      <c r="H19" s="11">
        <v>10.1</v>
      </c>
      <c r="I19" s="11">
        <v>9.5</v>
      </c>
      <c r="J19" s="10">
        <v>10</v>
      </c>
      <c r="K19" s="10">
        <v>8</v>
      </c>
      <c r="M19" s="1"/>
      <c r="N19" s="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1">
        <v>7.9</v>
      </c>
      <c r="E20" s="11">
        <v>9.1</v>
      </c>
      <c r="F20" s="11">
        <v>9.3000000000000007</v>
      </c>
      <c r="G20" s="11">
        <v>10.7</v>
      </c>
      <c r="H20" s="11">
        <v>10</v>
      </c>
      <c r="I20" s="11">
        <v>10.3</v>
      </c>
      <c r="J20" s="11">
        <v>10.4</v>
      </c>
      <c r="K20" s="11">
        <v>9.4</v>
      </c>
      <c r="M20" s="1"/>
      <c r="N20" s="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1">
        <v>10.1</v>
      </c>
      <c r="E21" s="11">
        <v>9.6999999999999993</v>
      </c>
      <c r="F21" s="1"/>
      <c r="G21" s="1"/>
      <c r="H21" s="1"/>
      <c r="I21" s="1"/>
      <c r="J21" s="1"/>
      <c r="K21" s="1"/>
      <c r="L21" s="1"/>
      <c r="M21" s="1"/>
      <c r="N21" s="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1">
        <v>9.5</v>
      </c>
      <c r="E22" s="11">
        <v>10</v>
      </c>
      <c r="F22" s="1"/>
      <c r="G22" s="1"/>
      <c r="H22" s="1"/>
      <c r="I22" s="1"/>
      <c r="J22" s="1"/>
      <c r="K22" s="1"/>
      <c r="L22" s="1"/>
      <c r="M22" s="1"/>
      <c r="N22" s="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1">
        <v>10.7</v>
      </c>
      <c r="E23" s="11">
        <v>10.5</v>
      </c>
      <c r="F23" s="1"/>
      <c r="G23" s="1"/>
      <c r="H23" s="1"/>
      <c r="I23" s="1"/>
      <c r="J23" s="1"/>
      <c r="K23" s="1"/>
      <c r="L23" s="1"/>
      <c r="M23" s="1"/>
      <c r="N23" s="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21</v>
      </c>
      <c r="B24" s="1" t="s">
        <v>11</v>
      </c>
      <c r="C24" s="1" t="s">
        <v>129</v>
      </c>
      <c r="D24" s="13">
        <v>49.6</v>
      </c>
      <c r="E24" s="13">
        <f>SUM(D24,E25:E29)</f>
        <v>98.399999999999991</v>
      </c>
      <c r="F24" s="13">
        <f>SUM(E24,F25,F26)</f>
        <v>118.49999999999999</v>
      </c>
      <c r="G24" s="13">
        <f>SUM(F24,G25:G26)</f>
        <v>137.6</v>
      </c>
      <c r="H24" s="13">
        <f>SUM(G24,H25:H26)</f>
        <v>155.80000000000001</v>
      </c>
      <c r="I24" s="13">
        <f>SUM(H24,I25:I26)</f>
        <v>175.3</v>
      </c>
      <c r="K24" s="13"/>
      <c r="L24" s="13"/>
      <c r="M24" s="14">
        <f>SUM(I24,J25:J26)</f>
        <v>196</v>
      </c>
      <c r="N24" s="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 t="s">
        <v>147</v>
      </c>
      <c r="C25" s="1"/>
      <c r="D25" s="11">
        <v>9.4</v>
      </c>
      <c r="E25" s="11">
        <v>10.199999999999999</v>
      </c>
      <c r="F25" s="11">
        <v>10.6</v>
      </c>
      <c r="G25" s="11">
        <v>10</v>
      </c>
      <c r="H25" s="11">
        <v>8.3000000000000007</v>
      </c>
      <c r="I25" s="11">
        <v>9.8000000000000007</v>
      </c>
      <c r="J25" s="11">
        <v>10.1</v>
      </c>
      <c r="M25" s="1"/>
      <c r="N25" s="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1">
        <v>10.1</v>
      </c>
      <c r="E26" s="11">
        <v>10.4</v>
      </c>
      <c r="F26" s="11">
        <v>9.5</v>
      </c>
      <c r="G26" s="11">
        <v>9.1</v>
      </c>
      <c r="H26" s="11">
        <v>9.9</v>
      </c>
      <c r="I26" s="11">
        <v>9.6999999999999993</v>
      </c>
      <c r="J26" s="11">
        <v>10.6</v>
      </c>
      <c r="M26" s="1"/>
      <c r="N26" s="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1">
        <v>9.8000000000000007</v>
      </c>
      <c r="E27" s="11">
        <v>9.6</v>
      </c>
      <c r="F27" s="1"/>
      <c r="G27" s="1"/>
      <c r="H27" s="1"/>
      <c r="I27" s="1"/>
      <c r="J27" s="1"/>
      <c r="K27" s="1"/>
      <c r="L27" s="1"/>
      <c r="M27" s="1"/>
      <c r="N27" s="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1">
        <v>10.1</v>
      </c>
      <c r="E28" s="10">
        <v>8</v>
      </c>
      <c r="F28" s="1"/>
      <c r="G28" s="1"/>
      <c r="H28" s="1"/>
      <c r="I28" s="1"/>
      <c r="J28" s="1"/>
      <c r="K28" s="1"/>
      <c r="L28" s="1"/>
      <c r="M28" s="1"/>
      <c r="N28" s="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1">
        <v>10.199999999999999</v>
      </c>
      <c r="E29" s="11">
        <v>10.6</v>
      </c>
      <c r="F29" s="1"/>
      <c r="G29" s="1"/>
      <c r="H29" s="1"/>
      <c r="I29" s="1"/>
      <c r="J29" s="1"/>
      <c r="K29" s="1"/>
      <c r="L29" s="1"/>
      <c r="M29" s="1"/>
      <c r="N29" s="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24</v>
      </c>
      <c r="B30" s="1" t="s">
        <v>40</v>
      </c>
      <c r="C30" s="1" t="s">
        <v>129</v>
      </c>
      <c r="D30" s="13">
        <v>48.9</v>
      </c>
      <c r="E30" s="13">
        <f>SUM(D30,E31:E35)</f>
        <v>96.100000000000009</v>
      </c>
      <c r="F30" s="14">
        <f>SUM(E30,F31,F32)</f>
        <v>113.50000000000001</v>
      </c>
      <c r="G30" s="14">
        <f>SUM(F30,G31,G32)</f>
        <v>133.9</v>
      </c>
      <c r="H30" s="14">
        <f>SUM(G30,H31,H32)</f>
        <v>153.79999999999998</v>
      </c>
      <c r="J30" s="13"/>
      <c r="K30" s="13"/>
      <c r="L30" s="13"/>
      <c r="M30" s="14">
        <f>SUM(H30,I31,I32)</f>
        <v>170.59999999999997</v>
      </c>
      <c r="N30" s="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 t="s">
        <v>144</v>
      </c>
      <c r="C31" s="1"/>
      <c r="D31" s="11">
        <v>10.1</v>
      </c>
      <c r="E31" s="11">
        <v>9.4</v>
      </c>
      <c r="F31" s="10">
        <v>8</v>
      </c>
      <c r="G31" s="10">
        <v>10</v>
      </c>
      <c r="H31" s="11">
        <v>10.199999999999999</v>
      </c>
      <c r="I31" s="11">
        <v>8.6999999999999993</v>
      </c>
      <c r="L31" s="4"/>
      <c r="M31" s="1"/>
      <c r="N31" s="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1">
        <v>8.6999999999999993</v>
      </c>
      <c r="E32" s="11">
        <v>8.1999999999999993</v>
      </c>
      <c r="F32" s="11">
        <v>9.4</v>
      </c>
      <c r="G32" s="11">
        <v>10.4</v>
      </c>
      <c r="H32" s="11">
        <v>9.6999999999999993</v>
      </c>
      <c r="I32" s="11">
        <v>8.1</v>
      </c>
      <c r="L32" s="4"/>
      <c r="M32" s="1"/>
      <c r="N32" s="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1">
        <v>9.6999999999999993</v>
      </c>
      <c r="E33" s="11">
        <v>10.4</v>
      </c>
      <c r="F33" s="1"/>
      <c r="G33" s="1"/>
      <c r="H33" s="1"/>
      <c r="I33" s="1"/>
      <c r="J33" s="1"/>
      <c r="K33" s="1"/>
      <c r="L33" s="1"/>
      <c r="M33" s="1"/>
      <c r="N33" s="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1">
        <v>10.4</v>
      </c>
      <c r="E34" s="11">
        <v>9.9</v>
      </c>
      <c r="F34" s="1"/>
      <c r="G34" s="1"/>
      <c r="H34" s="1"/>
      <c r="I34" s="1"/>
      <c r="J34" s="1"/>
      <c r="K34" s="1"/>
      <c r="L34" s="1"/>
      <c r="M34" s="1"/>
      <c r="N34" s="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0">
        <v>10</v>
      </c>
      <c r="E35" s="11">
        <v>9.3000000000000007</v>
      </c>
      <c r="F35" s="1"/>
      <c r="G35" s="1"/>
      <c r="H35" s="1"/>
      <c r="I35" s="1"/>
      <c r="J35" s="1"/>
      <c r="K35" s="1"/>
      <c r="L35" s="1"/>
      <c r="M35" s="1"/>
      <c r="N35" s="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28</v>
      </c>
      <c r="B36" s="1" t="s">
        <v>29</v>
      </c>
      <c r="C36" s="1" t="s">
        <v>129</v>
      </c>
      <c r="D36" s="13">
        <v>47.7</v>
      </c>
      <c r="E36" s="13">
        <f>SUM(D36,E37:E41)</f>
        <v>96.5</v>
      </c>
      <c r="F36" s="13">
        <f>SUM(E36,F37:F38)</f>
        <v>115.7</v>
      </c>
      <c r="G36" s="13">
        <f>SUM(F36,G37:G38)</f>
        <v>134.30000000000001</v>
      </c>
      <c r="I36" s="13"/>
      <c r="J36" s="13"/>
      <c r="K36" s="13"/>
      <c r="L36" s="13"/>
      <c r="M36" s="13">
        <f>SUM(G36,H37:H38)</f>
        <v>151.9</v>
      </c>
      <c r="N36" s="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 t="s">
        <v>146</v>
      </c>
      <c r="C37" s="1"/>
      <c r="D37" s="11">
        <v>9.3000000000000007</v>
      </c>
      <c r="E37" s="11">
        <v>9.6</v>
      </c>
      <c r="F37" s="11">
        <v>9.9</v>
      </c>
      <c r="G37" s="11">
        <v>9.3000000000000007</v>
      </c>
      <c r="H37" s="11">
        <v>7.5</v>
      </c>
      <c r="K37" s="4"/>
      <c r="L37" s="4"/>
      <c r="M37" s="1"/>
      <c r="N37" s="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1">
        <v>9.9</v>
      </c>
      <c r="E38" s="11">
        <v>10.199999999999999</v>
      </c>
      <c r="F38" s="11">
        <v>9.3000000000000007</v>
      </c>
      <c r="G38" s="11">
        <v>9.3000000000000007</v>
      </c>
      <c r="H38" s="11">
        <v>10.1</v>
      </c>
      <c r="K38" s="4"/>
      <c r="L38" s="4"/>
      <c r="M38" s="1"/>
      <c r="N38" s="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1">
        <v>10.199999999999999</v>
      </c>
      <c r="E39" s="11">
        <v>9.1999999999999993</v>
      </c>
      <c r="F39" s="1"/>
      <c r="G39" s="1"/>
      <c r="H39" s="1"/>
      <c r="I39" s="1"/>
      <c r="J39" s="1"/>
      <c r="K39" s="1"/>
      <c r="L39" s="1"/>
      <c r="M39" s="1"/>
      <c r="N39" s="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1">
        <v>9.4</v>
      </c>
      <c r="E40" s="11">
        <v>10.199999999999999</v>
      </c>
      <c r="F40" s="1"/>
      <c r="G40" s="1"/>
      <c r="H40" s="1"/>
      <c r="I40" s="1"/>
      <c r="J40" s="1"/>
      <c r="K40" s="1"/>
      <c r="L40" s="1"/>
      <c r="M40" s="1"/>
      <c r="N40" s="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1">
        <v>8.9</v>
      </c>
      <c r="E41" s="11">
        <v>9.6</v>
      </c>
      <c r="F41" s="1"/>
      <c r="G41" s="1"/>
      <c r="H41" s="1"/>
      <c r="I41" s="1"/>
      <c r="J41" s="1"/>
      <c r="K41" s="1"/>
      <c r="L41" s="1"/>
      <c r="M41" s="1"/>
      <c r="N41" s="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4" t="s">
        <v>31</v>
      </c>
      <c r="B42" s="1" t="s">
        <v>37</v>
      </c>
      <c r="C42" s="1" t="s">
        <v>16</v>
      </c>
      <c r="D42" s="13">
        <v>48.1</v>
      </c>
      <c r="E42" s="13">
        <f>SUM(D42,E43:E47)</f>
        <v>94.5</v>
      </c>
      <c r="F42" s="13">
        <f>SUM(E42,F43,F44)</f>
        <v>114.7</v>
      </c>
      <c r="H42" s="13"/>
      <c r="I42" s="13"/>
      <c r="J42" s="13"/>
      <c r="K42" s="13"/>
      <c r="L42" s="13"/>
      <c r="M42" s="13">
        <f>SUM(F42,G43,G44)</f>
        <v>132.70000000000002</v>
      </c>
      <c r="N42" s="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 t="s">
        <v>145</v>
      </c>
      <c r="C43" s="1"/>
      <c r="D43" s="11">
        <v>10.199999999999999</v>
      </c>
      <c r="E43" s="11">
        <v>10.7</v>
      </c>
      <c r="F43" s="11">
        <v>10.3</v>
      </c>
      <c r="G43" s="11">
        <v>8.9</v>
      </c>
      <c r="J43" s="4"/>
      <c r="K43" s="4"/>
      <c r="L43" s="4"/>
      <c r="M43" s="1"/>
      <c r="N43" s="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1">
        <v>10.6</v>
      </c>
      <c r="E44" s="11">
        <v>8.1999999999999993</v>
      </c>
      <c r="F44" s="11">
        <v>9.9</v>
      </c>
      <c r="G44" s="11">
        <v>9.1</v>
      </c>
      <c r="J44" s="4"/>
      <c r="K44" s="4"/>
      <c r="L44" s="4"/>
      <c r="M44" s="1"/>
      <c r="N44" s="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1">
        <v>8.1</v>
      </c>
      <c r="E45" s="11">
        <v>8.6999999999999993</v>
      </c>
      <c r="F45" s="1"/>
      <c r="G45" s="1"/>
      <c r="H45" s="1"/>
      <c r="I45" s="1"/>
      <c r="J45" s="1"/>
      <c r="K45" s="1"/>
      <c r="L45" s="1"/>
      <c r="M45" s="1"/>
      <c r="N45" s="1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1">
        <v>10</v>
      </c>
      <c r="E46" s="11">
        <v>9.3000000000000007</v>
      </c>
      <c r="F46" s="1"/>
      <c r="G46" s="1"/>
      <c r="H46" s="1"/>
      <c r="I46" s="1"/>
      <c r="J46" s="1"/>
      <c r="K46" s="1"/>
      <c r="L46" s="1"/>
      <c r="M46" s="1"/>
      <c r="N46" s="1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1">
        <v>9.1999999999999993</v>
      </c>
      <c r="E47" s="11">
        <v>9.5</v>
      </c>
      <c r="F47" s="1"/>
      <c r="G47" s="1"/>
      <c r="H47" s="1"/>
      <c r="I47" s="1"/>
      <c r="J47" s="1"/>
      <c r="K47" s="1"/>
      <c r="L47" s="1"/>
      <c r="M47" s="1"/>
      <c r="N47" s="1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34</v>
      </c>
      <c r="B48" s="1" t="s">
        <v>43</v>
      </c>
      <c r="C48" s="1" t="s">
        <v>129</v>
      </c>
      <c r="D48" s="13">
        <v>43.9</v>
      </c>
      <c r="E48" s="13">
        <f>SUM(D48,E49:E53)</f>
        <v>90.9</v>
      </c>
      <c r="G48" s="13"/>
      <c r="H48" s="13"/>
      <c r="I48" s="13"/>
      <c r="J48" s="13"/>
      <c r="K48" s="13"/>
      <c r="L48" s="13"/>
      <c r="M48" s="13">
        <f>SUM(E48,F49:F50)</f>
        <v>109.7</v>
      </c>
      <c r="N48" s="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 t="s">
        <v>144</v>
      </c>
      <c r="C49" s="1"/>
      <c r="D49" s="11">
        <v>7.9</v>
      </c>
      <c r="E49" s="11">
        <v>8.6</v>
      </c>
      <c r="F49" s="11">
        <v>9.5</v>
      </c>
      <c r="I49" s="4"/>
      <c r="J49" s="4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1">
        <v>9.4</v>
      </c>
      <c r="E50" s="11">
        <v>9.1999999999999993</v>
      </c>
      <c r="F50" s="11">
        <v>9.3000000000000007</v>
      </c>
      <c r="I50" s="4"/>
      <c r="J50" s="4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0">
        <v>7</v>
      </c>
      <c r="E51" s="11">
        <v>10.1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1">
        <v>10.199999999999999</v>
      </c>
      <c r="E52" s="11">
        <v>8.9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1">
        <v>9.4</v>
      </c>
      <c r="E53" s="11">
        <v>10.199999999999999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 t="s">
        <v>143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</sheetData>
  <mergeCells count="1">
    <mergeCell ref="A1:M1"/>
  </mergeCells>
  <pageMargins left="0.75" right="0.75" top="1" bottom="1" header="0.5" footer="0.5"/>
  <pageSetup paperSize="9" scale="78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3" sqref="A3"/>
    </sheetView>
  </sheetViews>
  <sheetFormatPr baseColWidth="10" defaultColWidth="8.83203125" defaultRowHeight="13" x14ac:dyDescent="0.15"/>
  <sheetData>
    <row r="1" spans="1:13" ht="20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0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3" x14ac:dyDescent="0.15">
      <c r="A4" t="s">
        <v>152</v>
      </c>
      <c r="C4" t="s">
        <v>153</v>
      </c>
    </row>
    <row r="5" spans="1:13" x14ac:dyDescent="0.15">
      <c r="C5" t="s">
        <v>154</v>
      </c>
    </row>
    <row r="7" spans="1:13" x14ac:dyDescent="0.15">
      <c r="A7" t="s">
        <v>155</v>
      </c>
      <c r="C7" t="s">
        <v>156</v>
      </c>
    </row>
    <row r="8" spans="1:13" x14ac:dyDescent="0.15">
      <c r="C8" t="s">
        <v>157</v>
      </c>
    </row>
    <row r="10" spans="1:13" x14ac:dyDescent="0.15">
      <c r="A10" t="s">
        <v>159</v>
      </c>
      <c r="C10" t="s">
        <v>160</v>
      </c>
    </row>
    <row r="11" spans="1:13" x14ac:dyDescent="0.15">
      <c r="C11" t="s">
        <v>161</v>
      </c>
    </row>
    <row r="13" spans="1:13" x14ac:dyDescent="0.15">
      <c r="A1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60 õhupüstol</vt:lpstr>
      <vt:lpstr>Edetabel</vt:lpstr>
      <vt:lpstr>Finaal 9-16</vt:lpstr>
      <vt:lpstr>Finaal 1-8</vt:lpstr>
      <vt:lpstr>žürii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2017-01-23T19:07:50Z</cp:lastPrinted>
  <dcterms:created xsi:type="dcterms:W3CDTF">2017-01-22T13:48:14Z</dcterms:created>
  <dcterms:modified xsi:type="dcterms:W3CDTF">2017-01-24T07:52:39Z</dcterms:modified>
</cp:coreProperties>
</file>