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1580" windowHeight="8080" activeTab="3"/>
  </bookViews>
  <sheets>
    <sheet name="Arvuline" sheetId="2" r:id="rId1"/>
    <sheet name="Vahet.laupäev" sheetId="4" r:id="rId2"/>
    <sheet name="Vahet.pühapäev" sheetId="5" r:id="rId3"/>
    <sheet name="žürii" sheetId="6" r:id="rId4"/>
  </sheets>
  <definedNames>
    <definedName name="_xlnm.Print_Area" localSheetId="0">Arvuline!$A$1:$M$27</definedName>
    <definedName name="_xlnm.Print_Area" localSheetId="1">Vahet.laupäev!$A$1:$T$25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5" l="1"/>
  <c r="G15" i="5"/>
  <c r="G16" i="5"/>
  <c r="G17" i="5"/>
  <c r="G18" i="5"/>
  <c r="G19" i="5"/>
  <c r="C19" i="5"/>
  <c r="G20" i="5"/>
  <c r="C20" i="5"/>
  <c r="D11" i="5"/>
  <c r="C11" i="5"/>
  <c r="D12" i="5"/>
  <c r="C12" i="5"/>
  <c r="D13" i="5"/>
  <c r="G13" i="5"/>
  <c r="C13" i="5"/>
  <c r="D14" i="5"/>
  <c r="C14" i="5"/>
  <c r="D15" i="5"/>
  <c r="C15" i="5"/>
  <c r="D16" i="5"/>
  <c r="C16" i="5"/>
  <c r="D17" i="5"/>
  <c r="C17" i="5"/>
  <c r="D18" i="5"/>
  <c r="C18" i="5"/>
  <c r="D21" i="5"/>
  <c r="G21" i="5"/>
  <c r="C21" i="5"/>
  <c r="C22" i="5"/>
  <c r="C22" i="4"/>
  <c r="R22" i="4"/>
  <c r="N22" i="4"/>
  <c r="J12" i="4"/>
  <c r="J13" i="4"/>
  <c r="J14" i="4"/>
  <c r="J15" i="4"/>
  <c r="J16" i="4"/>
  <c r="J17" i="4"/>
  <c r="J18" i="4"/>
  <c r="J19" i="4"/>
  <c r="J20" i="4"/>
  <c r="J21" i="4"/>
  <c r="J11" i="4"/>
  <c r="K22" i="5"/>
  <c r="I22" i="4"/>
  <c r="H22" i="4"/>
  <c r="G22" i="4"/>
  <c r="F22" i="5"/>
  <c r="E22" i="5"/>
  <c r="S22" i="4"/>
  <c r="E22" i="4"/>
  <c r="L13" i="2"/>
  <c r="F20" i="4"/>
  <c r="F15" i="4"/>
  <c r="F17" i="4"/>
  <c r="F19" i="4"/>
  <c r="F22" i="4"/>
  <c r="K22" i="4"/>
  <c r="P22" i="4"/>
  <c r="O22" i="4"/>
  <c r="M22" i="4"/>
  <c r="L22" i="4"/>
  <c r="L22" i="5"/>
  <c r="L7" i="2"/>
  <c r="L8" i="2"/>
  <c r="L9" i="2"/>
  <c r="L10" i="2"/>
  <c r="L11" i="2"/>
  <c r="L12" i="2"/>
  <c r="L14" i="2"/>
  <c r="L15" i="2"/>
  <c r="L16" i="2"/>
  <c r="L6" i="2"/>
  <c r="L17" i="2"/>
  <c r="Q22" i="4"/>
  <c r="C17" i="2"/>
  <c r="E17" i="2"/>
  <c r="J17" i="2"/>
  <c r="D22" i="2"/>
  <c r="J22" i="5"/>
  <c r="H22" i="5"/>
  <c r="I22" i="5"/>
  <c r="I17" i="2"/>
  <c r="H17" i="2"/>
  <c r="K17" i="2"/>
  <c r="D25" i="2"/>
  <c r="D17" i="2"/>
  <c r="D21" i="2"/>
  <c r="F17" i="2"/>
  <c r="D23" i="2"/>
  <c r="G17" i="2"/>
  <c r="D24" i="2"/>
  <c r="D26" i="2"/>
  <c r="D22" i="4"/>
  <c r="D22" i="5"/>
  <c r="J22" i="4"/>
  <c r="G22" i="5"/>
</calcChain>
</file>

<file path=xl/sharedStrings.xml><?xml version="1.0" encoding="utf-8"?>
<sst xmlns="http://schemas.openxmlformats.org/spreadsheetml/2006/main" count="155" uniqueCount="93">
  <si>
    <t>EESTI NOORTE  MEISTRIVÕISTLUSED</t>
  </si>
  <si>
    <t>Poisid</t>
  </si>
  <si>
    <t>Tüdrukud</t>
  </si>
  <si>
    <t>60 l. lamades</t>
  </si>
  <si>
    <t>sp.püstol 30+30</t>
  </si>
  <si>
    <t>ol.kiirlaskmine</t>
  </si>
  <si>
    <t>Ülenurme GSK</t>
  </si>
  <si>
    <t>Elva LSK</t>
  </si>
  <si>
    <t>Kaiu LK</t>
  </si>
  <si>
    <t>Narva LSK</t>
  </si>
  <si>
    <t>KL MäLK</t>
  </si>
  <si>
    <t>Klubid kokku</t>
  </si>
  <si>
    <t>I</t>
  </si>
  <si>
    <t>II</t>
  </si>
  <si>
    <t>III</t>
  </si>
  <si>
    <t>60 lamades</t>
  </si>
  <si>
    <t>Vabapüstol</t>
  </si>
  <si>
    <t>25 m tiir</t>
  </si>
  <si>
    <t>Vabap. kokku</t>
  </si>
  <si>
    <t>Kiirl.kokku</t>
  </si>
  <si>
    <t>Püss kokku</t>
  </si>
  <si>
    <t>Max. radu tiirus</t>
  </si>
  <si>
    <t>Startide arv</t>
  </si>
  <si>
    <t>3x20</t>
  </si>
  <si>
    <t>30+30</t>
  </si>
  <si>
    <t>vabapüstol</t>
  </si>
  <si>
    <t>Ol.kiirlaskm. I pool</t>
  </si>
  <si>
    <t>Püstol kokku</t>
  </si>
  <si>
    <t>Ilmuv märk</t>
  </si>
  <si>
    <t>Ringmärk</t>
  </si>
  <si>
    <t>25 m tiir spordipüstol 30+30</t>
  </si>
  <si>
    <t>Valga LK</t>
  </si>
  <si>
    <t>Männiku</t>
  </si>
  <si>
    <t xml:space="preserve">Suur 50 m  </t>
  </si>
  <si>
    <t>Ol.kiirlaskm. II pool</t>
  </si>
  <si>
    <t>Suur 50m</t>
  </si>
  <si>
    <t xml:space="preserve">Suur 50 m </t>
  </si>
  <si>
    <t xml:space="preserve">∑ võistlejaid </t>
  </si>
  <si>
    <r>
      <rPr>
        <b/>
        <sz val="12"/>
        <color indexed="30"/>
        <rFont val="Calibri"/>
        <family val="2"/>
        <charset val="186"/>
      </rPr>
      <t>∑</t>
    </r>
    <r>
      <rPr>
        <b/>
        <sz val="10"/>
        <color indexed="30"/>
        <rFont val="Arial"/>
        <family val="2"/>
        <charset val="186"/>
      </rPr>
      <t xml:space="preserve">   võistl.arv</t>
    </r>
  </si>
  <si>
    <t>Põlva SpK</t>
  </si>
  <si>
    <t>ind.</t>
  </si>
  <si>
    <t>jooksvalt</t>
  </si>
  <si>
    <t>START</t>
  </si>
  <si>
    <t>Kellaajad on START VÕISTLUSLASKUDEKS</t>
  </si>
  <si>
    <t xml:space="preserve"> Jooksvalt</t>
  </si>
  <si>
    <t>Võistluste žürii :</t>
  </si>
  <si>
    <t>Karin Muru</t>
  </si>
  <si>
    <t>Meelis Loit</t>
  </si>
  <si>
    <t>Apellatsioonižürii:</t>
  </si>
  <si>
    <t>Kvalifikatsioonižürii:</t>
  </si>
  <si>
    <t>Larissa Peeters</t>
  </si>
  <si>
    <t>50m tulejoone vanemkohtunik</t>
  </si>
  <si>
    <t>25m tulejoone vanemkohtunik</t>
  </si>
  <si>
    <t>Märklehtede ettevalmistus:</t>
  </si>
  <si>
    <t>Liivi Erm</t>
  </si>
  <si>
    <t xml:space="preserve">Lugemismasin ja Protokollitaja </t>
  </si>
  <si>
    <t>Margot Nigumann</t>
  </si>
  <si>
    <t>Mart Puusepp</t>
  </si>
  <si>
    <t>Kristiina Kivari</t>
  </si>
  <si>
    <t>11:30</t>
  </si>
  <si>
    <t>Aivo Roonurm</t>
  </si>
  <si>
    <t>Karl Kontor</t>
  </si>
  <si>
    <t xml:space="preserve">SK Haapsalu </t>
  </si>
  <si>
    <t>SK Tervis</t>
  </si>
  <si>
    <t>Saaremaa SpK</t>
  </si>
  <si>
    <t>Merje Tenso</t>
  </si>
  <si>
    <t>3 x 20 standard</t>
  </si>
  <si>
    <t>60l. lamades</t>
  </si>
  <si>
    <t>vabapüstol 30l.</t>
  </si>
  <si>
    <t>sp. püstol30+30 l.</t>
  </si>
  <si>
    <t>50m märkidejoone kohtunik:</t>
  </si>
  <si>
    <t>arvestuskohtunikud</t>
  </si>
  <si>
    <t>10.30</t>
  </si>
  <si>
    <t>13.15</t>
  </si>
  <si>
    <t>Võistluste orienteeruv lõpetamine 15.45</t>
  </si>
  <si>
    <t>14:00</t>
  </si>
  <si>
    <t>12:30</t>
  </si>
  <si>
    <t>14.15</t>
  </si>
  <si>
    <t>KL Pärnu malev</t>
  </si>
  <si>
    <r>
      <t xml:space="preserve">Viljandi SpK </t>
    </r>
    <r>
      <rPr>
        <sz val="10"/>
        <color indexed="50"/>
        <rFont val="Arial"/>
        <family val="2"/>
        <charset val="186"/>
      </rPr>
      <t xml:space="preserve"> </t>
    </r>
  </si>
  <si>
    <t>Laupäev, 20. mai 2017</t>
  </si>
  <si>
    <t>IV</t>
  </si>
  <si>
    <t>4x4</t>
  </si>
  <si>
    <t>Pühapäev, 21. mai 2017</t>
  </si>
  <si>
    <t>20.-21. mai 2017 Männiku</t>
  </si>
  <si>
    <t>Marko Leppä</t>
  </si>
  <si>
    <t>Kaupo Kiis</t>
  </si>
  <si>
    <t>Kaur Laurimaa</t>
  </si>
  <si>
    <t>Ranno Krusta</t>
  </si>
  <si>
    <t>Marjana-Kristiina Meronen</t>
  </si>
  <si>
    <t>Nemo Tabur</t>
  </si>
  <si>
    <t>20-21.05.2017</t>
  </si>
  <si>
    <t>Silver Zimmermann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</si>
</sst>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dd\.mm\.yy;@"/>
  </numFmts>
  <fonts count="52" x14ac:knownFonts="1">
    <font>
      <sz val="10"/>
      <name val="Arial"/>
    </font>
    <font>
      <sz val="10"/>
      <name val="Arial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2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186"/>
    </font>
    <font>
      <sz val="10"/>
      <color indexed="17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20"/>
      <name val="Arial"/>
      <family val="2"/>
      <charset val="186"/>
    </font>
    <font>
      <sz val="10"/>
      <color indexed="11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indexed="17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30"/>
      <name val="Arial"/>
      <family val="2"/>
      <charset val="186"/>
    </font>
    <font>
      <b/>
      <sz val="12"/>
      <color indexed="30"/>
      <name val="Calibri"/>
      <family val="2"/>
      <charset val="186"/>
    </font>
    <font>
      <b/>
      <sz val="10"/>
      <color indexed="30"/>
      <name val="Arial"/>
      <family val="2"/>
      <charset val="186"/>
    </font>
    <font>
      <sz val="12"/>
      <color indexed="30"/>
      <name val="Arial"/>
      <family val="2"/>
    </font>
    <font>
      <b/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23"/>
      <name val="Arial"/>
      <family val="2"/>
      <charset val="186"/>
    </font>
    <font>
      <i/>
      <sz val="9"/>
      <color indexed="20"/>
      <name val="Arial"/>
      <family val="2"/>
      <charset val="186"/>
    </font>
    <font>
      <i/>
      <sz val="9"/>
      <name val="Arial"/>
      <family val="2"/>
      <charset val="186"/>
    </font>
    <font>
      <i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50"/>
      <name val="Arial"/>
      <family val="2"/>
      <charset val="186"/>
    </font>
    <font>
      <sz val="8"/>
      <name val="Arial"/>
      <family val="2"/>
    </font>
    <font>
      <sz val="10"/>
      <color indexed="50"/>
      <name val="Arial"/>
      <family val="2"/>
      <charset val="186"/>
    </font>
    <font>
      <sz val="12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2"/>
      <color indexed="17"/>
      <name val="Arial"/>
      <family val="2"/>
      <charset val="186"/>
    </font>
    <font>
      <b/>
      <sz val="10"/>
      <color indexed="10"/>
      <name val="Arial"/>
      <family val="2"/>
    </font>
    <font>
      <sz val="10"/>
      <color theme="4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9"/>
      <color rgb="FF990099"/>
      <name val="Arial"/>
      <family val="2"/>
      <charset val="186"/>
    </font>
    <font>
      <b/>
      <sz val="10"/>
      <color rgb="FF990099"/>
      <name val="Arial"/>
      <family val="2"/>
      <charset val="186"/>
    </font>
    <font>
      <sz val="12"/>
      <color rgb="FF0070C0"/>
      <name val="Arial"/>
      <family val="2"/>
    </font>
    <font>
      <sz val="10"/>
      <color rgb="FF00B050"/>
      <name val="Arial"/>
      <family val="2"/>
      <charset val="186"/>
    </font>
    <font>
      <sz val="12"/>
      <color rgb="FF008000"/>
      <name val="Arial"/>
      <family val="2"/>
      <charset val="186"/>
    </font>
    <font>
      <sz val="10"/>
      <color rgb="FF008000"/>
      <name val="Arial"/>
      <family val="2"/>
      <charset val="186"/>
    </font>
    <font>
      <sz val="10"/>
      <color rgb="FF80008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1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0" applyFont="1"/>
    <xf numFmtId="0" fontId="13" fillId="0" borderId="0" xfId="0" applyFont="1"/>
    <xf numFmtId="194" fontId="7" fillId="0" borderId="2" xfId="0" applyNumberFormat="1" applyFont="1" applyBorder="1"/>
    <xf numFmtId="14" fontId="7" fillId="0" borderId="2" xfId="0" applyNumberFormat="1" applyFont="1" applyBorder="1"/>
    <xf numFmtId="49" fontId="12" fillId="0" borderId="2" xfId="1" applyNumberFormat="1" applyFont="1" applyBorder="1"/>
    <xf numFmtId="0" fontId="0" fillId="0" borderId="1" xfId="0" applyBorder="1"/>
    <xf numFmtId="0" fontId="14" fillId="0" borderId="0" xfId="0" applyFont="1"/>
    <xf numFmtId="0" fontId="12" fillId="0" borderId="2" xfId="0" applyFont="1" applyBorder="1"/>
    <xf numFmtId="14" fontId="12" fillId="0" borderId="2" xfId="0" applyNumberFormat="1" applyFont="1" applyBorder="1" applyAlignment="1">
      <alignment horizontal="left"/>
    </xf>
    <xf numFmtId="0" fontId="0" fillId="0" borderId="4" xfId="0" applyFill="1" applyBorder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/>
    <xf numFmtId="49" fontId="7" fillId="0" borderId="8" xfId="0" applyNumberFormat="1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0" fillId="0" borderId="0" xfId="0" applyFill="1" applyBorder="1"/>
    <xf numFmtId="0" fontId="7" fillId="0" borderId="0" xfId="0" applyFont="1"/>
    <xf numFmtId="0" fontId="8" fillId="0" borderId="0" xfId="0" applyFont="1" applyBorder="1"/>
    <xf numFmtId="0" fontId="3" fillId="0" borderId="12" xfId="0" applyFont="1" applyBorder="1" applyAlignment="1">
      <alignment horizontal="centerContinuous"/>
    </xf>
    <xf numFmtId="0" fontId="10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9" fillId="0" borderId="0" xfId="0" applyFont="1" applyBorder="1"/>
    <xf numFmtId="0" fontId="27" fillId="0" borderId="0" xfId="0" applyFont="1" applyFill="1" applyBorder="1" applyAlignment="1">
      <alignment textRotation="90"/>
    </xf>
    <xf numFmtId="0" fontId="21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0" fillId="0" borderId="0" xfId="0" applyFont="1" applyBorder="1"/>
    <xf numFmtId="0" fontId="28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27" fillId="0" borderId="4" xfId="0" applyFont="1" applyFill="1" applyBorder="1" applyAlignment="1">
      <alignment textRotation="90"/>
    </xf>
    <xf numFmtId="0" fontId="38" fillId="0" borderId="0" xfId="0" applyFont="1"/>
    <xf numFmtId="0" fontId="3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0" fillId="0" borderId="0" xfId="0" applyFont="1"/>
    <xf numFmtId="0" fontId="41" fillId="0" borderId="14" xfId="0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textRotation="90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3" fillId="0" borderId="9" xfId="0" applyFont="1" applyBorder="1" applyAlignment="1">
      <alignment horizontal="left"/>
    </xf>
    <xf numFmtId="0" fontId="0" fillId="0" borderId="14" xfId="0" applyBorder="1"/>
    <xf numFmtId="0" fontId="16" fillId="0" borderId="17" xfId="0" applyNumberFormat="1" applyFont="1" applyBorder="1" applyAlignment="1">
      <alignment horizontal="center"/>
    </xf>
    <xf numFmtId="0" fontId="0" fillId="0" borderId="19" xfId="0" applyBorder="1"/>
    <xf numFmtId="194" fontId="7" fillId="0" borderId="17" xfId="0" applyNumberFormat="1" applyFont="1" applyBorder="1"/>
    <xf numFmtId="14" fontId="12" fillId="0" borderId="17" xfId="0" applyNumberFormat="1" applyFont="1" applyBorder="1" applyAlignment="1">
      <alignment horizontal="left"/>
    </xf>
    <xf numFmtId="14" fontId="7" fillId="0" borderId="17" xfId="0" applyNumberFormat="1" applyFont="1" applyBorder="1"/>
    <xf numFmtId="0" fontId="12" fillId="0" borderId="17" xfId="0" applyFont="1" applyBorder="1"/>
    <xf numFmtId="49" fontId="7" fillId="0" borderId="20" xfId="0" applyNumberFormat="1" applyFont="1" applyBorder="1"/>
    <xf numFmtId="0" fontId="0" fillId="0" borderId="17" xfId="0" applyBorder="1"/>
    <xf numFmtId="49" fontId="12" fillId="0" borderId="17" xfId="1" applyNumberFormat="1" applyFont="1" applyBorder="1"/>
    <xf numFmtId="0" fontId="12" fillId="0" borderId="17" xfId="0" applyNumberFormat="1" applyFont="1" applyBorder="1" applyAlignment="1">
      <alignment horizontal="left"/>
    </xf>
    <xf numFmtId="0" fontId="29" fillId="0" borderId="0" xfId="0" applyFont="1" applyBorder="1"/>
    <xf numFmtId="0" fontId="0" fillId="0" borderId="21" xfId="0" applyBorder="1"/>
    <xf numFmtId="20" fontId="12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20" fontId="37" fillId="0" borderId="24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7" fillId="0" borderId="9" xfId="0" applyNumberFormat="1" applyFont="1" applyBorder="1"/>
    <xf numFmtId="20" fontId="12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7" fillId="0" borderId="9" xfId="0" applyNumberFormat="1" applyFont="1" applyBorder="1"/>
    <xf numFmtId="0" fontId="13" fillId="0" borderId="11" xfId="0" applyFont="1" applyBorder="1" applyAlignment="1"/>
    <xf numFmtId="0" fontId="2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15" fillId="0" borderId="0" xfId="0" applyNumberFormat="1" applyFont="1" applyBorder="1" applyAlignment="1"/>
    <xf numFmtId="0" fontId="15" fillId="0" borderId="0" xfId="0" applyFont="1" applyBorder="1" applyAlignment="1"/>
    <xf numFmtId="0" fontId="13" fillId="0" borderId="0" xfId="0" applyFont="1" applyBorder="1" applyAlignment="1"/>
    <xf numFmtId="0" fontId="20" fillId="0" borderId="2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20" fontId="37" fillId="0" borderId="25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7" fillId="0" borderId="0" xfId="0" applyFont="1" applyBorder="1"/>
    <xf numFmtId="0" fontId="0" fillId="0" borderId="27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6" fillId="0" borderId="38" xfId="0" applyNumberFormat="1" applyFont="1" applyBorder="1" applyAlignment="1">
      <alignment horizontal="center"/>
    </xf>
    <xf numFmtId="0" fontId="43" fillId="0" borderId="39" xfId="0" applyNumberFormat="1" applyFont="1" applyBorder="1" applyAlignment="1">
      <alignment horizontal="center"/>
    </xf>
    <xf numFmtId="0" fontId="16" fillId="0" borderId="39" xfId="0" applyNumberFormat="1" applyFont="1" applyBorder="1" applyAlignment="1">
      <alignment horizontal="center"/>
    </xf>
    <xf numFmtId="0" fontId="44" fillId="0" borderId="4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49" fontId="7" fillId="0" borderId="1" xfId="0" applyNumberFormat="1" applyFont="1" applyBorder="1"/>
    <xf numFmtId="0" fontId="16" fillId="0" borderId="20" xfId="0" applyNumberFormat="1" applyFont="1" applyBorder="1" applyAlignment="1">
      <alignment horizontal="center"/>
    </xf>
    <xf numFmtId="0" fontId="8" fillId="0" borderId="27" xfId="0" applyFont="1" applyBorder="1"/>
    <xf numFmtId="0" fontId="13" fillId="0" borderId="27" xfId="0" applyFont="1" applyBorder="1"/>
    <xf numFmtId="0" fontId="8" fillId="0" borderId="36" xfId="0" applyFont="1" applyBorder="1"/>
    <xf numFmtId="0" fontId="8" fillId="0" borderId="44" xfId="0" applyFont="1" applyBorder="1"/>
    <xf numFmtId="0" fontId="0" fillId="0" borderId="37" xfId="0" applyBorder="1"/>
    <xf numFmtId="0" fontId="0" fillId="0" borderId="27" xfId="0" applyBorder="1"/>
    <xf numFmtId="0" fontId="0" fillId="0" borderId="27" xfId="0" applyFill="1" applyBorder="1"/>
    <xf numFmtId="0" fontId="0" fillId="0" borderId="36" xfId="0" applyBorder="1"/>
    <xf numFmtId="0" fontId="0" fillId="0" borderId="44" xfId="0" applyBorder="1"/>
    <xf numFmtId="0" fontId="33" fillId="0" borderId="39" xfId="0" applyNumberFormat="1" applyFont="1" applyBorder="1" applyAlignment="1">
      <alignment horizontal="center"/>
    </xf>
    <xf numFmtId="0" fontId="33" fillId="0" borderId="42" xfId="0" applyNumberFormat="1" applyFont="1" applyBorder="1" applyAlignment="1">
      <alignment horizontal="center"/>
    </xf>
    <xf numFmtId="20" fontId="12" fillId="0" borderId="24" xfId="0" applyNumberFormat="1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13" fillId="0" borderId="36" xfId="0" applyFont="1" applyBorder="1"/>
    <xf numFmtId="0" fontId="0" fillId="0" borderId="36" xfId="0" applyFill="1" applyBorder="1"/>
    <xf numFmtId="0" fontId="17" fillId="0" borderId="45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/>
    <xf numFmtId="0" fontId="12" fillId="0" borderId="43" xfId="0" applyFont="1" applyBorder="1" applyAlignment="1">
      <alignment horizontal="center"/>
    </xf>
    <xf numFmtId="0" fontId="13" fillId="0" borderId="43" xfId="0" applyNumberFormat="1" applyFont="1" applyBorder="1" applyAlignment="1">
      <alignment horizontal="center"/>
    </xf>
    <xf numFmtId="0" fontId="42" fillId="0" borderId="43" xfId="0" applyNumberFormat="1" applyFont="1" applyBorder="1" applyAlignment="1">
      <alignment horizontal="center"/>
    </xf>
    <xf numFmtId="0" fontId="8" fillId="0" borderId="18" xfId="0" applyFont="1" applyBorder="1" applyAlignment="1">
      <alignment textRotation="90"/>
    </xf>
    <xf numFmtId="0" fontId="8" fillId="0" borderId="29" xfId="0" applyFont="1" applyBorder="1" applyAlignment="1">
      <alignment textRotation="90"/>
    </xf>
    <xf numFmtId="0" fontId="9" fillId="0" borderId="46" xfId="0" applyFont="1" applyBorder="1" applyAlignment="1">
      <alignment textRotation="90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5" fillId="0" borderId="18" xfId="0" applyFont="1" applyBorder="1" applyAlignment="1">
      <alignment horizontal="center" textRotation="90"/>
    </xf>
    <xf numFmtId="0" fontId="26" fillId="0" borderId="38" xfId="0" applyNumberFormat="1" applyFont="1" applyBorder="1" applyAlignment="1">
      <alignment horizontal="center"/>
    </xf>
    <xf numFmtId="0" fontId="26" fillId="0" borderId="39" xfId="0" applyNumberFormat="1" applyFont="1" applyBorder="1" applyAlignment="1">
      <alignment horizontal="center"/>
    </xf>
    <xf numFmtId="0" fontId="47" fillId="0" borderId="39" xfId="0" applyNumberFormat="1" applyFont="1" applyBorder="1" applyAlignment="1">
      <alignment horizontal="center"/>
    </xf>
    <xf numFmtId="0" fontId="26" fillId="0" borderId="40" xfId="0" applyNumberFormat="1" applyFont="1" applyBorder="1" applyAlignment="1">
      <alignment horizontal="center"/>
    </xf>
    <xf numFmtId="0" fontId="8" fillId="0" borderId="28" xfId="0" applyFont="1" applyBorder="1" applyAlignment="1">
      <alignment textRotation="90"/>
    </xf>
    <xf numFmtId="0" fontId="26" fillId="0" borderId="50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3" fillId="0" borderId="55" xfId="0" applyFont="1" applyBorder="1"/>
    <xf numFmtId="0" fontId="13" fillId="0" borderId="33" xfId="0" applyFont="1" applyBorder="1"/>
    <xf numFmtId="0" fontId="13" fillId="0" borderId="56" xfId="0" applyFont="1" applyBorder="1"/>
    <xf numFmtId="0" fontId="13" fillId="0" borderId="63" xfId="0" applyFont="1" applyBorder="1"/>
    <xf numFmtId="0" fontId="13" fillId="0" borderId="34" xfId="0" applyFont="1" applyBorder="1"/>
    <xf numFmtId="0" fontId="7" fillId="0" borderId="8" xfId="0" applyFont="1" applyBorder="1" applyAlignment="1">
      <alignment horizontal="center" textRotation="90"/>
    </xf>
    <xf numFmtId="194" fontId="7" fillId="0" borderId="38" xfId="0" applyNumberFormat="1" applyFont="1" applyBorder="1"/>
    <xf numFmtId="194" fontId="7" fillId="0" borderId="39" xfId="0" applyNumberFormat="1" applyFont="1" applyBorder="1"/>
    <xf numFmtId="14" fontId="12" fillId="0" borderId="39" xfId="0" applyNumberFormat="1" applyFont="1" applyBorder="1" applyAlignment="1">
      <alignment horizontal="left"/>
    </xf>
    <xf numFmtId="14" fontId="7" fillId="0" borderId="39" xfId="0" applyNumberFormat="1" applyFont="1" applyBorder="1"/>
    <xf numFmtId="0" fontId="12" fillId="0" borderId="39" xfId="0" applyFont="1" applyBorder="1"/>
    <xf numFmtId="49" fontId="7" fillId="0" borderId="42" xfId="0" applyNumberFormat="1" applyFont="1" applyBorder="1"/>
    <xf numFmtId="0" fontId="0" fillId="0" borderId="39" xfId="0" applyBorder="1"/>
    <xf numFmtId="49" fontId="12" fillId="0" borderId="39" xfId="1" applyNumberFormat="1" applyFont="1" applyBorder="1"/>
    <xf numFmtId="0" fontId="12" fillId="0" borderId="39" xfId="0" applyNumberFormat="1" applyFont="1" applyBorder="1" applyAlignment="1">
      <alignment horizontal="left"/>
    </xf>
    <xf numFmtId="0" fontId="13" fillId="0" borderId="40" xfId="0" applyFont="1" applyBorder="1"/>
    <xf numFmtId="0" fontId="0" fillId="0" borderId="1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44" fillId="0" borderId="0" xfId="0" applyFont="1" applyBorder="1" applyAlignment="1">
      <alignment horizontal="center"/>
    </xf>
    <xf numFmtId="0" fontId="48" fillId="0" borderId="0" xfId="0" applyFont="1" applyBorder="1" applyAlignment="1">
      <alignment horizontal="left"/>
    </xf>
    <xf numFmtId="0" fontId="8" fillId="0" borderId="18" xfId="0" applyFont="1" applyFill="1" applyBorder="1" applyAlignment="1">
      <alignment textRotation="90"/>
    </xf>
    <xf numFmtId="0" fontId="32" fillId="0" borderId="38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16" fillId="0" borderId="57" xfId="0" applyNumberFormat="1" applyFont="1" applyBorder="1" applyAlignment="1">
      <alignment horizontal="center"/>
    </xf>
    <xf numFmtId="0" fontId="33" fillId="0" borderId="45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7" fillId="0" borderId="24" xfId="0" applyNumberFormat="1" applyFont="1" applyBorder="1"/>
    <xf numFmtId="49" fontId="7" fillId="0" borderId="22" xfId="0" applyNumberFormat="1" applyFont="1" applyBorder="1"/>
    <xf numFmtId="0" fontId="20" fillId="2" borderId="9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49" fillId="2" borderId="9" xfId="0" applyFont="1" applyFill="1" applyBorder="1" applyAlignment="1">
      <alignment horizontal="center"/>
    </xf>
    <xf numFmtId="0" fontId="49" fillId="2" borderId="3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0" fontId="49" fillId="2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2" fillId="0" borderId="59" xfId="0" applyFont="1" applyBorder="1" applyAlignment="1">
      <alignment horizontal="center" textRotation="90"/>
    </xf>
    <xf numFmtId="0" fontId="16" fillId="0" borderId="60" xfId="0" applyFont="1" applyBorder="1" applyAlignment="1">
      <alignment horizontal="center" textRotation="90"/>
    </xf>
    <xf numFmtId="0" fontId="16" fillId="0" borderId="50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59" xfId="0" applyFont="1" applyBorder="1" applyAlignment="1">
      <alignment horizontal="center" textRotation="90"/>
    </xf>
    <xf numFmtId="0" fontId="34" fillId="0" borderId="2" xfId="0" applyFont="1" applyBorder="1" applyAlignment="1">
      <alignment horizontal="center"/>
    </xf>
    <xf numFmtId="49" fontId="50" fillId="0" borderId="2" xfId="0" applyNumberFormat="1" applyFont="1" applyBorder="1" applyAlignment="1">
      <alignment horizontal="center"/>
    </xf>
    <xf numFmtId="49" fontId="50" fillId="0" borderId="17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17" fillId="0" borderId="59" xfId="0" applyFont="1" applyBorder="1" applyAlignment="1">
      <alignment horizontal="center" textRotation="90"/>
    </xf>
    <xf numFmtId="0" fontId="17" fillId="0" borderId="60" xfId="0" applyFont="1" applyBorder="1" applyAlignment="1">
      <alignment horizontal="center" textRotation="90"/>
    </xf>
    <xf numFmtId="0" fontId="17" fillId="0" borderId="50" xfId="0" applyFont="1" applyBorder="1" applyAlignment="1">
      <alignment horizontal="center" textRotation="90"/>
    </xf>
    <xf numFmtId="0" fontId="13" fillId="0" borderId="14" xfId="0" applyFont="1" applyBorder="1" applyAlignment="1">
      <alignment horizont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34" fillId="0" borderId="1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51" fillId="0" borderId="59" xfId="0" applyFont="1" applyBorder="1" applyAlignment="1">
      <alignment horizontal="center" textRotation="90"/>
    </xf>
    <xf numFmtId="0" fontId="51" fillId="0" borderId="60" xfId="0" applyFont="1" applyBorder="1" applyAlignment="1">
      <alignment horizontal="center" textRotation="90"/>
    </xf>
    <xf numFmtId="0" fontId="51" fillId="0" borderId="50" xfId="0" applyFont="1" applyBorder="1" applyAlignment="1">
      <alignment horizontal="center" textRotation="9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115" zoomScaleNormal="115" zoomScalePageLayoutView="115" workbookViewId="0">
      <selection activeCell="N12" sqref="N12"/>
    </sheetView>
  </sheetViews>
  <sheetFormatPr baseColWidth="10" defaultColWidth="8.83203125" defaultRowHeight="13" x14ac:dyDescent="0.15"/>
  <cols>
    <col min="1" max="1" width="4.6640625" customWidth="1"/>
    <col min="2" max="2" width="16.6640625" customWidth="1"/>
    <col min="3" max="3" width="6.33203125" customWidth="1"/>
    <col min="4" max="4" width="5.33203125" customWidth="1"/>
    <col min="5" max="6" width="5" customWidth="1"/>
    <col min="7" max="7" width="4.5" customWidth="1"/>
    <col min="8" max="8" width="4.83203125" customWidth="1"/>
    <col min="9" max="9" width="5.5" customWidth="1"/>
    <col min="10" max="10" width="5.1640625" customWidth="1"/>
    <col min="11" max="11" width="5.33203125" customWidth="1"/>
    <col min="12" max="12" width="4.5" customWidth="1"/>
    <col min="13" max="13" width="4.1640625" customWidth="1"/>
  </cols>
  <sheetData>
    <row r="1" spans="1:15" ht="18" x14ac:dyDescent="0.2">
      <c r="B1" s="1" t="s">
        <v>0</v>
      </c>
      <c r="C1" s="2"/>
      <c r="D1" s="2"/>
      <c r="E1" s="2"/>
      <c r="F1" s="2"/>
      <c r="G1" s="2"/>
    </row>
    <row r="2" spans="1:15" ht="16" x14ac:dyDescent="0.2">
      <c r="F2" s="3" t="s">
        <v>84</v>
      </c>
    </row>
    <row r="4" spans="1:15" ht="16" x14ac:dyDescent="0.2">
      <c r="B4" s="3"/>
      <c r="C4" s="3"/>
      <c r="D4" s="4" t="s">
        <v>1</v>
      </c>
      <c r="E4" s="5"/>
      <c r="F4" s="5"/>
      <c r="G4" s="5"/>
      <c r="H4" s="39"/>
      <c r="I4" s="235" t="s">
        <v>2</v>
      </c>
      <c r="J4" s="235"/>
      <c r="K4" s="236"/>
      <c r="L4" s="6"/>
    </row>
    <row r="5" spans="1:15" ht="92" thickBot="1" x14ac:dyDescent="0.2">
      <c r="A5" s="212"/>
      <c r="B5" s="201"/>
      <c r="C5" s="183" t="s">
        <v>38</v>
      </c>
      <c r="D5" s="69" t="s">
        <v>66</v>
      </c>
      <c r="E5" s="175" t="s">
        <v>3</v>
      </c>
      <c r="F5" s="175" t="s">
        <v>68</v>
      </c>
      <c r="G5" s="176" t="s">
        <v>5</v>
      </c>
      <c r="H5" s="177" t="s">
        <v>69</v>
      </c>
      <c r="I5" s="188" t="s">
        <v>66</v>
      </c>
      <c r="J5" s="175" t="s">
        <v>67</v>
      </c>
      <c r="K5" s="175" t="s">
        <v>4</v>
      </c>
      <c r="L5" s="218" t="s">
        <v>22</v>
      </c>
      <c r="M5" s="55"/>
    </row>
    <row r="6" spans="1:15" ht="16" x14ac:dyDescent="0.2">
      <c r="A6" s="213">
        <v>1</v>
      </c>
      <c r="B6" s="202" t="s">
        <v>7</v>
      </c>
      <c r="C6" s="184">
        <v>7</v>
      </c>
      <c r="D6" s="190">
        <v>2</v>
      </c>
      <c r="E6" s="178">
        <v>4</v>
      </c>
      <c r="F6" s="178"/>
      <c r="G6" s="178"/>
      <c r="H6" s="191"/>
      <c r="I6" s="192">
        <v>2</v>
      </c>
      <c r="J6" s="190">
        <v>3</v>
      </c>
      <c r="K6" s="179"/>
      <c r="L6" s="219">
        <f>SUM(D6:K6)</f>
        <v>11</v>
      </c>
      <c r="M6" s="111"/>
      <c r="N6" s="9"/>
    </row>
    <row r="7" spans="1:15" ht="16" x14ac:dyDescent="0.2">
      <c r="A7" s="214">
        <v>2</v>
      </c>
      <c r="B7" s="203" t="s">
        <v>8</v>
      </c>
      <c r="C7" s="185">
        <v>3</v>
      </c>
      <c r="D7" s="26">
        <v>2</v>
      </c>
      <c r="E7" s="25">
        <v>2</v>
      </c>
      <c r="F7" s="25"/>
      <c r="G7" s="27"/>
      <c r="H7" s="40"/>
      <c r="I7" s="21">
        <v>1</v>
      </c>
      <c r="J7" s="26">
        <v>1</v>
      </c>
      <c r="K7" s="180"/>
      <c r="L7" s="220">
        <f t="shared" ref="L7:L16" si="0">SUM(D7:K7)</f>
        <v>6</v>
      </c>
      <c r="M7" s="111"/>
    </row>
    <row r="8" spans="1:15" ht="16" x14ac:dyDescent="0.2">
      <c r="A8" s="214">
        <v>3</v>
      </c>
      <c r="B8" s="204" t="s">
        <v>10</v>
      </c>
      <c r="C8" s="186">
        <v>8</v>
      </c>
      <c r="D8" s="26">
        <v>3</v>
      </c>
      <c r="E8" s="25">
        <v>3</v>
      </c>
      <c r="F8" s="25"/>
      <c r="G8" s="25"/>
      <c r="H8" s="40"/>
      <c r="I8" s="26">
        <v>3</v>
      </c>
      <c r="J8" s="22">
        <v>3</v>
      </c>
      <c r="K8" s="180">
        <v>2</v>
      </c>
      <c r="L8" s="220">
        <f t="shared" si="0"/>
        <v>14</v>
      </c>
    </row>
    <row r="9" spans="1:15" ht="16" x14ac:dyDescent="0.2">
      <c r="A9" s="214">
        <v>4</v>
      </c>
      <c r="B9" s="205" t="s">
        <v>9</v>
      </c>
      <c r="C9" s="185">
        <v>22</v>
      </c>
      <c r="D9" s="26">
        <v>7</v>
      </c>
      <c r="E9" s="25">
        <v>7</v>
      </c>
      <c r="F9" s="25">
        <v>6</v>
      </c>
      <c r="G9" s="25">
        <v>4</v>
      </c>
      <c r="H9" s="40">
        <v>6</v>
      </c>
      <c r="I9" s="26">
        <v>6</v>
      </c>
      <c r="J9" s="22">
        <v>6</v>
      </c>
      <c r="K9" s="180">
        <v>3</v>
      </c>
      <c r="L9" s="220">
        <f t="shared" si="0"/>
        <v>45</v>
      </c>
      <c r="M9" s="111"/>
    </row>
    <row r="10" spans="1:15" ht="16" x14ac:dyDescent="0.2">
      <c r="A10" s="214">
        <v>5</v>
      </c>
      <c r="B10" s="206" t="s">
        <v>39</v>
      </c>
      <c r="C10" s="185">
        <v>9</v>
      </c>
      <c r="D10" s="26">
        <v>2</v>
      </c>
      <c r="E10" s="25">
        <v>2</v>
      </c>
      <c r="F10" s="25">
        <v>3</v>
      </c>
      <c r="G10" s="25">
        <v>1</v>
      </c>
      <c r="H10" s="40">
        <v>3</v>
      </c>
      <c r="I10" s="26"/>
      <c r="J10" s="22"/>
      <c r="K10" s="180">
        <v>3</v>
      </c>
      <c r="L10" s="220">
        <f t="shared" si="0"/>
        <v>14</v>
      </c>
      <c r="M10" s="216"/>
    </row>
    <row r="11" spans="1:15" ht="16" x14ac:dyDescent="0.2">
      <c r="A11" s="214">
        <v>6</v>
      </c>
      <c r="B11" s="204" t="s">
        <v>64</v>
      </c>
      <c r="C11" s="185">
        <v>2</v>
      </c>
      <c r="D11" s="26"/>
      <c r="E11" s="25"/>
      <c r="F11" s="25"/>
      <c r="G11" s="25"/>
      <c r="H11" s="40"/>
      <c r="I11" s="65"/>
      <c r="J11" s="66">
        <v>2</v>
      </c>
      <c r="K11" s="180"/>
      <c r="L11" s="220">
        <f t="shared" si="0"/>
        <v>2</v>
      </c>
      <c r="M11" s="70"/>
    </row>
    <row r="12" spans="1:15" ht="16" x14ac:dyDescent="0.2">
      <c r="A12" s="214">
        <v>7</v>
      </c>
      <c r="B12" s="207" t="s">
        <v>62</v>
      </c>
      <c r="C12" s="185">
        <v>26</v>
      </c>
      <c r="D12" s="26">
        <v>6</v>
      </c>
      <c r="E12" s="67">
        <v>6</v>
      </c>
      <c r="F12" s="67">
        <v>7</v>
      </c>
      <c r="G12" s="67">
        <v>8</v>
      </c>
      <c r="H12" s="40">
        <v>10</v>
      </c>
      <c r="I12" s="21"/>
      <c r="J12" s="26"/>
      <c r="K12" s="193">
        <v>9</v>
      </c>
      <c r="L12" s="220">
        <f t="shared" si="0"/>
        <v>46</v>
      </c>
      <c r="M12" s="70"/>
    </row>
    <row r="13" spans="1:15" ht="16" x14ac:dyDescent="0.2">
      <c r="A13" s="214">
        <v>8</v>
      </c>
      <c r="B13" s="207" t="s">
        <v>78</v>
      </c>
      <c r="C13" s="185">
        <v>3</v>
      </c>
      <c r="D13" s="26">
        <v>2</v>
      </c>
      <c r="E13" s="67"/>
      <c r="F13" s="67"/>
      <c r="G13" s="67"/>
      <c r="H13" s="40"/>
      <c r="I13" s="68">
        <v>1</v>
      </c>
      <c r="J13" s="25"/>
      <c r="K13" s="193"/>
      <c r="L13" s="220">
        <f>SUM(D13:K13)</f>
        <v>3</v>
      </c>
      <c r="M13" s="70"/>
    </row>
    <row r="14" spans="1:15" ht="16" x14ac:dyDescent="0.2">
      <c r="A14" s="214">
        <v>9</v>
      </c>
      <c r="B14" s="208" t="s">
        <v>31</v>
      </c>
      <c r="C14" s="185">
        <v>4</v>
      </c>
      <c r="D14" s="26"/>
      <c r="E14" s="25"/>
      <c r="F14" s="25">
        <v>4</v>
      </c>
      <c r="G14" s="67">
        <v>2</v>
      </c>
      <c r="H14" s="40">
        <v>4</v>
      </c>
      <c r="I14" s="26"/>
      <c r="J14" s="26"/>
      <c r="K14" s="180"/>
      <c r="L14" s="220">
        <f t="shared" si="0"/>
        <v>10</v>
      </c>
      <c r="M14" s="111"/>
      <c r="O14" s="31"/>
    </row>
    <row r="15" spans="1:15" ht="16" x14ac:dyDescent="0.2">
      <c r="A15" s="214">
        <v>10</v>
      </c>
      <c r="B15" s="209" t="s">
        <v>79</v>
      </c>
      <c r="C15" s="185">
        <v>11</v>
      </c>
      <c r="D15" s="26"/>
      <c r="E15" s="25"/>
      <c r="F15" s="25">
        <v>3</v>
      </c>
      <c r="G15" s="25">
        <v>1</v>
      </c>
      <c r="H15" s="40">
        <v>5</v>
      </c>
      <c r="I15" s="26"/>
      <c r="J15" s="26"/>
      <c r="K15" s="180">
        <v>5</v>
      </c>
      <c r="L15" s="220">
        <f t="shared" si="0"/>
        <v>14</v>
      </c>
      <c r="M15" s="70"/>
    </row>
    <row r="16" spans="1:15" ht="17" thickBot="1" x14ac:dyDescent="0.25">
      <c r="A16" s="214">
        <v>11</v>
      </c>
      <c r="B16" s="210" t="s">
        <v>6</v>
      </c>
      <c r="C16" s="187">
        <v>11</v>
      </c>
      <c r="D16" s="194">
        <v>6</v>
      </c>
      <c r="E16" s="181">
        <v>7</v>
      </c>
      <c r="F16" s="181"/>
      <c r="G16" s="181"/>
      <c r="H16" s="195"/>
      <c r="I16" s="194">
        <v>1</v>
      </c>
      <c r="J16" s="181">
        <v>3</v>
      </c>
      <c r="K16" s="182">
        <v>3</v>
      </c>
      <c r="L16" s="220">
        <f t="shared" si="0"/>
        <v>20</v>
      </c>
      <c r="M16" s="217"/>
    </row>
    <row r="17" spans="1:13" ht="17" thickBot="1" x14ac:dyDescent="0.25">
      <c r="A17" s="215"/>
      <c r="B17" s="211" t="s">
        <v>11</v>
      </c>
      <c r="C17" s="189">
        <f t="shared" ref="C17:L17" si="1">SUM(C6:C16)</f>
        <v>106</v>
      </c>
      <c r="D17" s="196">
        <f t="shared" si="1"/>
        <v>30</v>
      </c>
      <c r="E17" s="197">
        <f t="shared" si="1"/>
        <v>31</v>
      </c>
      <c r="F17" s="197">
        <f t="shared" si="1"/>
        <v>23</v>
      </c>
      <c r="G17" s="197">
        <f t="shared" si="1"/>
        <v>16</v>
      </c>
      <c r="H17" s="198">
        <f t="shared" si="1"/>
        <v>28</v>
      </c>
      <c r="I17" s="199">
        <f t="shared" si="1"/>
        <v>14</v>
      </c>
      <c r="J17" s="197">
        <f t="shared" si="1"/>
        <v>18</v>
      </c>
      <c r="K17" s="200">
        <f t="shared" si="1"/>
        <v>25</v>
      </c>
      <c r="L17" s="221">
        <f t="shared" si="1"/>
        <v>185</v>
      </c>
      <c r="M17" s="50"/>
    </row>
    <row r="18" spans="1:13" x14ac:dyDescent="0.15">
      <c r="A18" s="31"/>
      <c r="B18" s="32"/>
      <c r="C18" s="33"/>
      <c r="D18" s="32"/>
      <c r="E18" s="32"/>
      <c r="F18" s="32"/>
      <c r="G18" s="32"/>
      <c r="H18" s="32"/>
      <c r="I18" s="32"/>
      <c r="J18" s="32"/>
      <c r="K18" s="32"/>
      <c r="M18" s="31"/>
    </row>
    <row r="19" spans="1:13" x14ac:dyDescent="0.15">
      <c r="F19" s="237"/>
      <c r="G19" s="237"/>
    </row>
    <row r="20" spans="1:13" x14ac:dyDescent="0.15">
      <c r="D20" s="41" t="s">
        <v>40</v>
      </c>
    </row>
    <row r="21" spans="1:13" x14ac:dyDescent="0.15">
      <c r="B21" s="37" t="s">
        <v>66</v>
      </c>
      <c r="D21" s="71">
        <f>SUM(D17,I17)</f>
        <v>44</v>
      </c>
      <c r="K21" s="63"/>
    </row>
    <row r="22" spans="1:13" x14ac:dyDescent="0.15">
      <c r="B22" t="s">
        <v>15</v>
      </c>
      <c r="D22" s="41">
        <f>SUM(E17,J17)</f>
        <v>49</v>
      </c>
    </row>
    <row r="23" spans="1:13" x14ac:dyDescent="0.15">
      <c r="B23" t="s">
        <v>25</v>
      </c>
      <c r="D23" s="70">
        <f>SUM(F17)</f>
        <v>23</v>
      </c>
    </row>
    <row r="24" spans="1:13" x14ac:dyDescent="0.15">
      <c r="B24" t="s">
        <v>5</v>
      </c>
      <c r="D24" s="41">
        <f>SUM(G17)</f>
        <v>16</v>
      </c>
    </row>
    <row r="25" spans="1:13" ht="12.75" customHeight="1" x14ac:dyDescent="0.15">
      <c r="B25" t="s">
        <v>24</v>
      </c>
      <c r="D25" s="58">
        <f>SUM(H17,K17)</f>
        <v>53</v>
      </c>
      <c r="I25" s="45"/>
    </row>
    <row r="26" spans="1:13" ht="14.25" customHeight="1" x14ac:dyDescent="0.15">
      <c r="D26" s="72">
        <f>SUM(D21:D25)</f>
        <v>185</v>
      </c>
      <c r="I26" s="45"/>
      <c r="K26" s="56"/>
    </row>
    <row r="27" spans="1:13" x14ac:dyDescent="0.15">
      <c r="A27" s="238"/>
      <c r="B27" s="49"/>
      <c r="C27" s="44"/>
      <c r="D27" s="44"/>
      <c r="E27" s="44"/>
      <c r="F27" s="44"/>
      <c r="G27" s="31"/>
      <c r="H27" s="44"/>
      <c r="I27" s="50"/>
      <c r="J27" s="48"/>
      <c r="K27" s="44"/>
      <c r="L27" s="31"/>
    </row>
    <row r="28" spans="1:13" x14ac:dyDescent="0.15">
      <c r="A28" s="239"/>
      <c r="B28" s="49"/>
      <c r="C28" s="38"/>
      <c r="D28" s="31"/>
      <c r="E28" s="31"/>
      <c r="F28" s="31"/>
      <c r="G28" s="50"/>
      <c r="H28" s="31"/>
      <c r="I28" s="48"/>
      <c r="J28" s="31"/>
      <c r="K28" s="31"/>
    </row>
    <row r="29" spans="1:13" x14ac:dyDescent="0.15">
      <c r="A29" s="239"/>
      <c r="B29" s="49"/>
      <c r="C29" s="31"/>
      <c r="D29" s="31"/>
      <c r="E29" s="31"/>
      <c r="F29" s="50"/>
      <c r="G29" s="50"/>
      <c r="H29" s="31"/>
      <c r="I29" s="48"/>
      <c r="J29" s="31"/>
    </row>
    <row r="30" spans="1:13" x14ac:dyDescent="0.15">
      <c r="A30" s="37"/>
      <c r="D30" s="31"/>
      <c r="I30" s="31"/>
    </row>
    <row r="31" spans="1:13" x14ac:dyDescent="0.15">
      <c r="D31" s="38"/>
    </row>
  </sheetData>
  <mergeCells count="3">
    <mergeCell ref="I4:K4"/>
    <mergeCell ref="F19:G19"/>
    <mergeCell ref="A27:A29"/>
  </mergeCells>
  <phoneticPr fontId="1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0"/>
  <sheetViews>
    <sheetView topLeftCell="A4" zoomScale="115" zoomScaleNormal="115" zoomScalePageLayoutView="115" workbookViewId="0">
      <selection activeCell="V21" sqref="V21"/>
    </sheetView>
  </sheetViews>
  <sheetFormatPr baseColWidth="10" defaultColWidth="8.83203125" defaultRowHeight="13" x14ac:dyDescent="0.15"/>
  <cols>
    <col min="1" max="1" width="4" customWidth="1"/>
    <col min="2" max="2" width="16" customWidth="1"/>
    <col min="3" max="3" width="4.5" customWidth="1"/>
    <col min="4" max="5" width="5.1640625" customWidth="1"/>
    <col min="6" max="6" width="4.5" customWidth="1"/>
    <col min="7" max="8" width="5" customWidth="1"/>
    <col min="9" max="9" width="5.5" customWidth="1"/>
    <col min="10" max="10" width="4.5" customWidth="1"/>
    <col min="11" max="11" width="4.33203125" customWidth="1"/>
    <col min="12" max="12" width="5.5" customWidth="1"/>
    <col min="13" max="15" width="5.6640625" customWidth="1"/>
    <col min="16" max="19" width="5.33203125" customWidth="1"/>
    <col min="20" max="20" width="5.5" customWidth="1"/>
  </cols>
  <sheetData>
    <row r="2" spans="1:23" ht="18" x14ac:dyDescent="0.2">
      <c r="B2" s="1" t="s">
        <v>0</v>
      </c>
      <c r="C2" s="2"/>
    </row>
    <row r="3" spans="1:23" ht="16" x14ac:dyDescent="0.2">
      <c r="M3" s="8" t="s">
        <v>32</v>
      </c>
      <c r="N3" s="8"/>
      <c r="O3" s="8"/>
    </row>
    <row r="4" spans="1:23" ht="18" x14ac:dyDescent="0.2">
      <c r="D4" s="14" t="s">
        <v>80</v>
      </c>
      <c r="E4" s="14"/>
    </row>
    <row r="5" spans="1:23" ht="14" thickBot="1" x14ac:dyDescent="0.2"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3" ht="15.75" customHeight="1" x14ac:dyDescent="0.15">
      <c r="C6" s="240" t="s">
        <v>37</v>
      </c>
      <c r="D6" s="98" t="s">
        <v>35</v>
      </c>
      <c r="E6" s="98"/>
      <c r="F6" s="245" t="s">
        <v>18</v>
      </c>
      <c r="G6" s="258" t="s">
        <v>36</v>
      </c>
      <c r="H6" s="258"/>
      <c r="I6" s="258"/>
      <c r="J6" s="245" t="s">
        <v>20</v>
      </c>
      <c r="K6" s="262" t="s">
        <v>19</v>
      </c>
      <c r="L6" s="256" t="s">
        <v>17</v>
      </c>
      <c r="M6" s="256"/>
      <c r="N6" s="256"/>
      <c r="O6" s="256"/>
      <c r="P6" s="256"/>
      <c r="Q6" s="256"/>
      <c r="R6" s="256"/>
      <c r="S6" s="257"/>
      <c r="T6" s="103"/>
    </row>
    <row r="7" spans="1:23" x14ac:dyDescent="0.15">
      <c r="C7" s="241"/>
      <c r="D7" s="51" t="s">
        <v>12</v>
      </c>
      <c r="E7" s="18" t="s">
        <v>13</v>
      </c>
      <c r="F7" s="241"/>
      <c r="G7" s="51" t="s">
        <v>12</v>
      </c>
      <c r="H7" s="18" t="s">
        <v>13</v>
      </c>
      <c r="I7" s="18" t="s">
        <v>14</v>
      </c>
      <c r="J7" s="241"/>
      <c r="K7" s="263"/>
      <c r="L7" s="19" t="s">
        <v>12</v>
      </c>
      <c r="M7" s="20" t="s">
        <v>13</v>
      </c>
      <c r="N7" s="53" t="s">
        <v>14</v>
      </c>
      <c r="O7" s="53" t="s">
        <v>81</v>
      </c>
      <c r="P7" s="54" t="s">
        <v>12</v>
      </c>
      <c r="Q7" s="20" t="s">
        <v>13</v>
      </c>
      <c r="R7" s="107" t="s">
        <v>14</v>
      </c>
      <c r="S7" s="107" t="s">
        <v>81</v>
      </c>
      <c r="T7" s="33"/>
    </row>
    <row r="8" spans="1:23" ht="15.75" customHeight="1" x14ac:dyDescent="0.15">
      <c r="C8" s="241"/>
      <c r="D8" s="243" t="s">
        <v>16</v>
      </c>
      <c r="E8" s="244"/>
      <c r="F8" s="241"/>
      <c r="G8" s="243" t="s">
        <v>15</v>
      </c>
      <c r="H8" s="244"/>
      <c r="I8" s="244"/>
      <c r="J8" s="241"/>
      <c r="K8" s="263"/>
      <c r="L8" s="249" t="s">
        <v>26</v>
      </c>
      <c r="M8" s="249"/>
      <c r="N8" s="249"/>
      <c r="O8" s="250"/>
      <c r="P8" s="254" t="s">
        <v>34</v>
      </c>
      <c r="Q8" s="254"/>
      <c r="R8" s="254"/>
      <c r="S8" s="255"/>
      <c r="T8" s="102"/>
    </row>
    <row r="9" spans="1:23" ht="15.75" customHeight="1" x14ac:dyDescent="0.15">
      <c r="C9" s="241"/>
      <c r="D9" s="246" t="s">
        <v>42</v>
      </c>
      <c r="E9" s="246"/>
      <c r="F9" s="241"/>
      <c r="G9" s="246" t="s">
        <v>42</v>
      </c>
      <c r="H9" s="246"/>
      <c r="I9" s="246"/>
      <c r="J9" s="241"/>
      <c r="K9" s="263"/>
      <c r="L9" s="246" t="s">
        <v>42</v>
      </c>
      <c r="M9" s="246"/>
      <c r="N9" s="112"/>
      <c r="O9" s="60"/>
      <c r="P9" s="46"/>
      <c r="Q9" s="46"/>
      <c r="R9" s="46"/>
      <c r="S9" s="106"/>
      <c r="T9" s="102"/>
    </row>
    <row r="10" spans="1:23" ht="18" customHeight="1" thickBot="1" x14ac:dyDescent="0.2">
      <c r="C10" s="242"/>
      <c r="D10" s="97" t="s">
        <v>76</v>
      </c>
      <c r="E10" s="150" t="s">
        <v>75</v>
      </c>
      <c r="F10" s="242"/>
      <c r="G10" s="97" t="s">
        <v>76</v>
      </c>
      <c r="H10" s="95" t="s">
        <v>77</v>
      </c>
      <c r="I10" s="95">
        <v>0.66666666666666663</v>
      </c>
      <c r="J10" s="242"/>
      <c r="K10" s="264"/>
      <c r="L10" s="94">
        <v>0.64583333333333337</v>
      </c>
      <c r="M10" s="251" t="s">
        <v>41</v>
      </c>
      <c r="N10" s="252"/>
      <c r="O10" s="253"/>
      <c r="P10" s="247" t="s">
        <v>44</v>
      </c>
      <c r="Q10" s="247"/>
      <c r="R10" s="247"/>
      <c r="S10" s="248"/>
      <c r="T10" s="101"/>
    </row>
    <row r="11" spans="1:23" ht="16" x14ac:dyDescent="0.2">
      <c r="A11" s="7">
        <v>1</v>
      </c>
      <c r="B11" s="10" t="s">
        <v>7</v>
      </c>
      <c r="C11" s="140">
        <v>7</v>
      </c>
      <c r="D11" s="139"/>
      <c r="E11" s="144"/>
      <c r="F11" s="146"/>
      <c r="G11" s="96">
        <v>2</v>
      </c>
      <c r="H11" s="92">
        <v>2</v>
      </c>
      <c r="I11" s="92">
        <v>3</v>
      </c>
      <c r="J11" s="146">
        <f>SUM(G11:I11)</f>
        <v>7</v>
      </c>
      <c r="K11" s="115"/>
      <c r="L11" s="42"/>
      <c r="M11" s="57"/>
      <c r="N11" s="92"/>
      <c r="O11" s="52"/>
      <c r="P11" s="47"/>
      <c r="Q11" s="35"/>
      <c r="R11" s="113"/>
      <c r="S11" s="104"/>
      <c r="T11" s="99"/>
    </row>
    <row r="12" spans="1:23" ht="16" x14ac:dyDescent="0.2">
      <c r="A12" s="7">
        <v>2</v>
      </c>
      <c r="B12" s="10" t="s">
        <v>8</v>
      </c>
      <c r="C12" s="141">
        <v>3</v>
      </c>
      <c r="D12" s="62"/>
      <c r="E12" s="93"/>
      <c r="F12" s="147"/>
      <c r="G12" s="62">
        <v>1</v>
      </c>
      <c r="H12" s="93">
        <v>1</v>
      </c>
      <c r="I12" s="93">
        <v>1</v>
      </c>
      <c r="J12" s="147">
        <f t="shared" ref="J12:J21" si="0">SUM(G12:I12)</f>
        <v>3</v>
      </c>
      <c r="K12" s="116"/>
      <c r="L12" s="42"/>
      <c r="M12" s="117"/>
      <c r="N12" s="117"/>
      <c r="O12" s="52"/>
      <c r="P12" s="62"/>
      <c r="Q12" s="34"/>
      <c r="R12" s="114"/>
      <c r="S12" s="105"/>
      <c r="T12" s="99"/>
    </row>
    <row r="13" spans="1:23" ht="16" x14ac:dyDescent="0.2">
      <c r="A13" s="7">
        <v>3</v>
      </c>
      <c r="B13" s="16" t="s">
        <v>10</v>
      </c>
      <c r="C13" s="141">
        <v>6</v>
      </c>
      <c r="D13" s="62"/>
      <c r="E13" s="93"/>
      <c r="F13" s="147"/>
      <c r="G13" s="62">
        <v>2</v>
      </c>
      <c r="H13" s="93">
        <v>2</v>
      </c>
      <c r="I13" s="93">
        <v>2</v>
      </c>
      <c r="J13" s="147">
        <f t="shared" si="0"/>
        <v>6</v>
      </c>
      <c r="K13" s="116"/>
      <c r="L13" s="42"/>
      <c r="M13" s="42"/>
      <c r="N13" s="93"/>
      <c r="O13" s="52"/>
      <c r="P13" s="227"/>
      <c r="Q13" s="228"/>
      <c r="R13" s="229"/>
      <c r="S13" s="230"/>
      <c r="T13" s="99"/>
      <c r="W13" s="31"/>
    </row>
    <row r="14" spans="1:23" ht="16" x14ac:dyDescent="0.2">
      <c r="A14" s="7">
        <v>4</v>
      </c>
      <c r="B14" s="11" t="s">
        <v>9</v>
      </c>
      <c r="C14" s="141">
        <v>19</v>
      </c>
      <c r="D14" s="62">
        <v>3</v>
      </c>
      <c r="E14" s="93">
        <v>3</v>
      </c>
      <c r="F14" s="147">
        <v>6</v>
      </c>
      <c r="G14" s="62">
        <v>4</v>
      </c>
      <c r="H14" s="93">
        <v>4</v>
      </c>
      <c r="I14" s="93">
        <v>5</v>
      </c>
      <c r="J14" s="147">
        <f t="shared" si="0"/>
        <v>13</v>
      </c>
      <c r="K14" s="116">
        <v>4</v>
      </c>
      <c r="L14" s="42">
        <v>1</v>
      </c>
      <c r="M14" s="42">
        <v>1</v>
      </c>
      <c r="N14" s="93">
        <v>1</v>
      </c>
      <c r="O14" s="52">
        <v>1</v>
      </c>
      <c r="P14" s="227">
        <v>1</v>
      </c>
      <c r="Q14" s="228">
        <v>1</v>
      </c>
      <c r="R14" s="229">
        <v>1</v>
      </c>
      <c r="S14" s="230">
        <v>1</v>
      </c>
      <c r="T14" s="99"/>
    </row>
    <row r="15" spans="1:23" ht="16" x14ac:dyDescent="0.2">
      <c r="A15" s="7">
        <v>5</v>
      </c>
      <c r="B15" s="15" t="s">
        <v>39</v>
      </c>
      <c r="C15" s="142">
        <v>5</v>
      </c>
      <c r="D15" s="62">
        <v>2</v>
      </c>
      <c r="E15" s="93">
        <v>1</v>
      </c>
      <c r="F15" s="147">
        <f>SUM(D15:E15)</f>
        <v>3</v>
      </c>
      <c r="G15" s="62"/>
      <c r="H15" s="93">
        <v>1</v>
      </c>
      <c r="I15" s="93">
        <v>1</v>
      </c>
      <c r="J15" s="147">
        <f t="shared" si="0"/>
        <v>2</v>
      </c>
      <c r="K15" s="116">
        <v>1</v>
      </c>
      <c r="L15" s="42"/>
      <c r="M15" s="42">
        <v>1</v>
      </c>
      <c r="N15" s="93"/>
      <c r="O15" s="52"/>
      <c r="P15" s="231"/>
      <c r="Q15" s="232">
        <v>1</v>
      </c>
      <c r="R15" s="233"/>
      <c r="S15" s="234"/>
      <c r="T15" s="99"/>
    </row>
    <row r="16" spans="1:23" ht="16" x14ac:dyDescent="0.2">
      <c r="A16" s="7">
        <v>6</v>
      </c>
      <c r="B16" s="16" t="s">
        <v>64</v>
      </c>
      <c r="C16" s="142">
        <v>2</v>
      </c>
      <c r="D16" s="62"/>
      <c r="E16" s="93"/>
      <c r="F16" s="147"/>
      <c r="G16" s="62"/>
      <c r="H16" s="93">
        <v>1</v>
      </c>
      <c r="I16" s="93">
        <v>1</v>
      </c>
      <c r="J16" s="147">
        <f t="shared" si="0"/>
        <v>2</v>
      </c>
      <c r="K16" s="116"/>
      <c r="L16" s="42"/>
      <c r="M16" s="42"/>
      <c r="N16" s="93"/>
      <c r="O16" s="52"/>
      <c r="P16" s="231"/>
      <c r="Q16" s="232"/>
      <c r="R16" s="233"/>
      <c r="S16" s="234"/>
      <c r="T16" s="99"/>
    </row>
    <row r="17" spans="1:20" ht="16" x14ac:dyDescent="0.2">
      <c r="A17" s="7">
        <v>7</v>
      </c>
      <c r="B17" s="24" t="s">
        <v>62</v>
      </c>
      <c r="C17" s="142">
        <v>14</v>
      </c>
      <c r="D17" s="62">
        <v>4</v>
      </c>
      <c r="E17" s="93">
        <v>3</v>
      </c>
      <c r="F17" s="147">
        <f>SUM(D17:E17)</f>
        <v>7</v>
      </c>
      <c r="G17" s="62">
        <v>2</v>
      </c>
      <c r="H17" s="93">
        <v>2</v>
      </c>
      <c r="I17" s="93">
        <v>2</v>
      </c>
      <c r="J17" s="147">
        <f t="shared" si="0"/>
        <v>6</v>
      </c>
      <c r="K17" s="116">
        <v>8</v>
      </c>
      <c r="L17" s="42">
        <v>2</v>
      </c>
      <c r="M17" s="42">
        <v>2</v>
      </c>
      <c r="N17" s="93">
        <v>2</v>
      </c>
      <c r="O17" s="52">
        <v>2</v>
      </c>
      <c r="P17" s="231">
        <v>2</v>
      </c>
      <c r="Q17" s="232">
        <v>2</v>
      </c>
      <c r="R17" s="233">
        <v>2</v>
      </c>
      <c r="S17" s="234">
        <v>2</v>
      </c>
      <c r="T17" s="99"/>
    </row>
    <row r="18" spans="1:20" ht="16" x14ac:dyDescent="0.2">
      <c r="A18" s="7">
        <v>8</v>
      </c>
      <c r="B18" s="24" t="s">
        <v>63</v>
      </c>
      <c r="C18" s="142">
        <v>0</v>
      </c>
      <c r="D18" s="62"/>
      <c r="E18" s="93"/>
      <c r="F18" s="147"/>
      <c r="G18" s="62"/>
      <c r="H18" s="93"/>
      <c r="I18" s="93"/>
      <c r="J18" s="147">
        <f t="shared" si="0"/>
        <v>0</v>
      </c>
      <c r="K18" s="116"/>
      <c r="L18" s="42"/>
      <c r="M18" s="59"/>
      <c r="N18" s="110"/>
      <c r="O18" s="52"/>
      <c r="P18" s="231"/>
      <c r="Q18" s="232"/>
      <c r="R18" s="233"/>
      <c r="S18" s="234"/>
      <c r="T18" s="99"/>
    </row>
    <row r="19" spans="1:20" ht="16" x14ac:dyDescent="0.2">
      <c r="A19" s="7">
        <v>9</v>
      </c>
      <c r="B19" s="23" t="s">
        <v>31</v>
      </c>
      <c r="C19" s="142">
        <v>2</v>
      </c>
      <c r="D19" s="62">
        <v>2</v>
      </c>
      <c r="E19" s="93">
        <v>2</v>
      </c>
      <c r="F19" s="147">
        <f>SUM(D19:E19)</f>
        <v>4</v>
      </c>
      <c r="G19" s="62"/>
      <c r="H19" s="93"/>
      <c r="I19" s="93"/>
      <c r="J19" s="147">
        <f t="shared" si="0"/>
        <v>0</v>
      </c>
      <c r="K19" s="116">
        <v>2</v>
      </c>
      <c r="L19" s="42"/>
      <c r="M19" s="42"/>
      <c r="N19" s="93">
        <v>1</v>
      </c>
      <c r="O19" s="52">
        <v>1</v>
      </c>
      <c r="P19" s="231"/>
      <c r="Q19" s="232"/>
      <c r="R19" s="233">
        <v>1</v>
      </c>
      <c r="S19" s="234">
        <v>1</v>
      </c>
      <c r="T19" s="99"/>
    </row>
    <row r="20" spans="1:20" ht="16" x14ac:dyDescent="0.2">
      <c r="A20" s="7">
        <v>10</v>
      </c>
      <c r="B20" s="12" t="s">
        <v>79</v>
      </c>
      <c r="C20" s="142">
        <v>3</v>
      </c>
      <c r="D20" s="62">
        <v>1</v>
      </c>
      <c r="E20" s="93">
        <v>2</v>
      </c>
      <c r="F20" s="147">
        <f>SUM(D20:E20)</f>
        <v>3</v>
      </c>
      <c r="G20" s="62"/>
      <c r="H20" s="93"/>
      <c r="I20" s="93"/>
      <c r="J20" s="147">
        <f t="shared" si="0"/>
        <v>0</v>
      </c>
      <c r="K20" s="116">
        <v>1</v>
      </c>
      <c r="L20" s="42">
        <v>1</v>
      </c>
      <c r="M20" s="42"/>
      <c r="N20" s="93"/>
      <c r="O20" s="52"/>
      <c r="P20" s="231">
        <v>1</v>
      </c>
      <c r="Q20" s="232"/>
      <c r="R20" s="233"/>
      <c r="S20" s="234"/>
      <c r="T20" s="99"/>
    </row>
    <row r="21" spans="1:20" ht="17" thickBot="1" x14ac:dyDescent="0.25">
      <c r="A21" s="7">
        <v>11</v>
      </c>
      <c r="B21" s="138" t="s">
        <v>6</v>
      </c>
      <c r="C21" s="142">
        <v>9</v>
      </c>
      <c r="D21" s="120"/>
      <c r="E21" s="121"/>
      <c r="F21" s="148"/>
      <c r="G21" s="120">
        <v>3</v>
      </c>
      <c r="H21" s="121">
        <v>3</v>
      </c>
      <c r="I21" s="121">
        <v>4</v>
      </c>
      <c r="J21" s="148">
        <f t="shared" si="0"/>
        <v>10</v>
      </c>
      <c r="K21" s="122"/>
      <c r="L21" s="119"/>
      <c r="M21" s="119"/>
      <c r="N21" s="121"/>
      <c r="O21" s="123"/>
      <c r="P21" s="124"/>
      <c r="Q21" s="125"/>
      <c r="R21" s="126"/>
      <c r="S21" s="127"/>
      <c r="T21" s="99"/>
    </row>
    <row r="22" spans="1:20" ht="14" thickBot="1" x14ac:dyDescent="0.2">
      <c r="A22" s="6"/>
      <c r="B22" s="13" t="s">
        <v>11</v>
      </c>
      <c r="C22" s="143">
        <f>SUM(C11:C21)</f>
        <v>70</v>
      </c>
      <c r="D22" s="133">
        <f t="shared" ref="D22:K22" si="1">SUM(D11:D21)</f>
        <v>12</v>
      </c>
      <c r="E22" s="145">
        <f t="shared" si="1"/>
        <v>11</v>
      </c>
      <c r="F22" s="149">
        <f t="shared" si="1"/>
        <v>23</v>
      </c>
      <c r="G22" s="133">
        <f t="shared" si="1"/>
        <v>14</v>
      </c>
      <c r="H22" s="132">
        <f t="shared" si="1"/>
        <v>16</v>
      </c>
      <c r="I22" s="145">
        <f t="shared" si="1"/>
        <v>19</v>
      </c>
      <c r="J22" s="149">
        <f t="shared" si="1"/>
        <v>49</v>
      </c>
      <c r="K22" s="134">
        <f t="shared" si="1"/>
        <v>16</v>
      </c>
      <c r="L22" s="135">
        <f t="shared" ref="L22:S22" si="2">SUM(L11:L21)</f>
        <v>4</v>
      </c>
      <c r="M22" s="135">
        <f t="shared" si="2"/>
        <v>4</v>
      </c>
      <c r="N22" s="135">
        <f t="shared" si="2"/>
        <v>4</v>
      </c>
      <c r="O22" s="136">
        <f t="shared" si="2"/>
        <v>4</v>
      </c>
      <c r="P22" s="137">
        <f t="shared" si="2"/>
        <v>4</v>
      </c>
      <c r="Q22" s="135">
        <f t="shared" si="2"/>
        <v>4</v>
      </c>
      <c r="R22" s="135">
        <f t="shared" si="2"/>
        <v>4</v>
      </c>
      <c r="S22" s="136">
        <f t="shared" si="2"/>
        <v>4</v>
      </c>
      <c r="T22" s="33"/>
    </row>
    <row r="23" spans="1:20" ht="14" thickBot="1" x14ac:dyDescent="0.2">
      <c r="B23" s="17" t="s">
        <v>21</v>
      </c>
      <c r="D23" s="259">
        <v>30</v>
      </c>
      <c r="E23" s="260"/>
      <c r="F23" s="260"/>
      <c r="G23" s="260"/>
      <c r="H23" s="260"/>
      <c r="I23" s="261"/>
      <c r="J23" s="118"/>
      <c r="K23" s="128" t="s">
        <v>82</v>
      </c>
      <c r="L23" s="129">
        <v>4</v>
      </c>
      <c r="M23" s="129">
        <v>4</v>
      </c>
      <c r="N23" s="129">
        <v>4</v>
      </c>
      <c r="O23" s="130">
        <v>4</v>
      </c>
      <c r="P23" s="131">
        <v>4</v>
      </c>
      <c r="Q23" s="129">
        <v>4</v>
      </c>
      <c r="R23" s="129">
        <v>4</v>
      </c>
      <c r="S23" s="130">
        <v>4</v>
      </c>
      <c r="T23" s="100"/>
    </row>
    <row r="24" spans="1:20" x14ac:dyDescent="0.15">
      <c r="T24" s="31"/>
    </row>
    <row r="25" spans="1:20" x14ac:dyDescent="0.15">
      <c r="B25" s="37" t="s">
        <v>43</v>
      </c>
    </row>
    <row r="26" spans="1:20" ht="18" x14ac:dyDescent="0.2">
      <c r="L26" s="14"/>
      <c r="M26" s="14"/>
      <c r="N26" s="14"/>
      <c r="O26" s="14"/>
    </row>
    <row r="27" spans="1:20" x14ac:dyDescent="0.15">
      <c r="I27" s="31"/>
    </row>
    <row r="28" spans="1:20" ht="16" x14ac:dyDescent="0.2">
      <c r="D28" s="8"/>
      <c r="E28" s="8"/>
      <c r="F28" s="8"/>
      <c r="G28" s="8"/>
      <c r="H28" s="8"/>
      <c r="I28" s="8"/>
      <c r="J28" s="8"/>
      <c r="K28" s="8"/>
      <c r="L28" s="8"/>
    </row>
    <row r="29" spans="1:20" x14ac:dyDescent="0.15">
      <c r="J29" s="28"/>
    </row>
    <row r="30" spans="1:20" ht="16" x14ac:dyDescent="0.2">
      <c r="D30" s="8"/>
      <c r="E30" s="8"/>
      <c r="F30" s="8"/>
      <c r="G30" s="8"/>
      <c r="H30" s="8"/>
      <c r="I30" s="8"/>
      <c r="J30" s="8"/>
    </row>
  </sheetData>
  <mergeCells count="16">
    <mergeCell ref="G6:I6"/>
    <mergeCell ref="G8:I8"/>
    <mergeCell ref="G9:I9"/>
    <mergeCell ref="D23:I23"/>
    <mergeCell ref="K6:K10"/>
    <mergeCell ref="J6:J10"/>
    <mergeCell ref="C6:C10"/>
    <mergeCell ref="D8:E8"/>
    <mergeCell ref="F6:F10"/>
    <mergeCell ref="D9:E9"/>
    <mergeCell ref="P10:S10"/>
    <mergeCell ref="L9:M9"/>
    <mergeCell ref="L8:O8"/>
    <mergeCell ref="M10:O10"/>
    <mergeCell ref="P8:S8"/>
    <mergeCell ref="L6:S6"/>
  </mergeCells>
  <phoneticPr fontId="11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opLeftCell="B11" zoomScale="130" zoomScaleNormal="130" zoomScalePageLayoutView="130" workbookViewId="0">
      <selection activeCell="N20" sqref="N20"/>
    </sheetView>
  </sheetViews>
  <sheetFormatPr baseColWidth="10" defaultColWidth="8.83203125" defaultRowHeight="13" x14ac:dyDescent="0.15"/>
  <cols>
    <col min="1" max="1" width="3.5" customWidth="1"/>
    <col min="2" max="2" width="16.33203125" customWidth="1"/>
    <col min="3" max="4" width="4.5" customWidth="1"/>
    <col min="5" max="6" width="7.1640625" customWidth="1"/>
    <col min="7" max="7" width="4.5" customWidth="1"/>
    <col min="8" max="8" width="6.83203125" customWidth="1"/>
    <col min="9" max="12" width="7" customWidth="1"/>
  </cols>
  <sheetData>
    <row r="2" spans="1:15" ht="18" x14ac:dyDescent="0.2">
      <c r="B2" s="1" t="s">
        <v>0</v>
      </c>
      <c r="C2" s="1"/>
      <c r="D2" s="2"/>
      <c r="E2" s="2"/>
      <c r="F2" s="2"/>
      <c r="G2" s="2"/>
      <c r="H2" s="2"/>
    </row>
    <row r="3" spans="1:15" ht="16" x14ac:dyDescent="0.2">
      <c r="J3" s="8" t="s">
        <v>32</v>
      </c>
      <c r="K3" s="8"/>
      <c r="L3" s="8"/>
    </row>
    <row r="4" spans="1:15" ht="18" x14ac:dyDescent="0.2">
      <c r="E4" s="14" t="s">
        <v>83</v>
      </c>
      <c r="F4" s="14"/>
    </row>
    <row r="5" spans="1:15" ht="14" thickBot="1" x14ac:dyDescent="0.2"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5" ht="15.75" customHeight="1" x14ac:dyDescent="0.15">
      <c r="B6" s="76"/>
      <c r="C6" s="240" t="s">
        <v>37</v>
      </c>
      <c r="D6" s="240" t="s">
        <v>20</v>
      </c>
      <c r="E6" s="266" t="s">
        <v>33</v>
      </c>
      <c r="F6" s="267"/>
      <c r="G6" s="271" t="s">
        <v>27</v>
      </c>
      <c r="H6" s="256" t="s">
        <v>30</v>
      </c>
      <c r="I6" s="256"/>
      <c r="J6" s="256"/>
      <c r="K6" s="256"/>
      <c r="L6" s="257"/>
      <c r="M6" s="31"/>
    </row>
    <row r="7" spans="1:15" x14ac:dyDescent="0.15">
      <c r="B7" s="76"/>
      <c r="C7" s="241"/>
      <c r="D7" s="241"/>
      <c r="E7" s="51" t="s">
        <v>12</v>
      </c>
      <c r="F7" s="43" t="s">
        <v>13</v>
      </c>
      <c r="G7" s="272"/>
      <c r="H7" s="19" t="s">
        <v>12</v>
      </c>
      <c r="I7" s="53" t="s">
        <v>13</v>
      </c>
      <c r="J7" s="54" t="s">
        <v>12</v>
      </c>
      <c r="K7" s="91" t="s">
        <v>13</v>
      </c>
      <c r="L7" s="43" t="s">
        <v>14</v>
      </c>
      <c r="M7" s="31"/>
    </row>
    <row r="8" spans="1:15" x14ac:dyDescent="0.15">
      <c r="B8" s="76"/>
      <c r="C8" s="241"/>
      <c r="D8" s="241"/>
      <c r="E8" s="243" t="s">
        <v>23</v>
      </c>
      <c r="F8" s="265"/>
      <c r="G8" s="272"/>
      <c r="H8" s="269" t="s">
        <v>29</v>
      </c>
      <c r="I8" s="270"/>
      <c r="J8" s="243" t="s">
        <v>28</v>
      </c>
      <c r="K8" s="269"/>
      <c r="L8" s="265"/>
      <c r="M8" s="31"/>
    </row>
    <row r="9" spans="1:15" x14ac:dyDescent="0.15">
      <c r="B9" s="76"/>
      <c r="C9" s="241"/>
      <c r="D9" s="241"/>
      <c r="E9" s="246" t="s">
        <v>42</v>
      </c>
      <c r="F9" s="268"/>
      <c r="G9" s="272"/>
      <c r="H9" s="246" t="s">
        <v>42</v>
      </c>
      <c r="I9" s="268"/>
      <c r="J9" s="73" t="s">
        <v>41</v>
      </c>
      <c r="K9" s="108"/>
      <c r="L9" s="43"/>
      <c r="M9" s="31"/>
    </row>
    <row r="10" spans="1:15" ht="14" thickBot="1" x14ac:dyDescent="0.2">
      <c r="B10" s="76"/>
      <c r="C10" s="242"/>
      <c r="D10" s="242"/>
      <c r="E10" s="225" t="s">
        <v>72</v>
      </c>
      <c r="F10" s="226" t="s">
        <v>73</v>
      </c>
      <c r="G10" s="273"/>
      <c r="H10" s="163">
        <v>0.4375</v>
      </c>
      <c r="I10" s="89" t="s">
        <v>59</v>
      </c>
      <c r="J10" s="90">
        <v>0.52083333333333337</v>
      </c>
      <c r="K10" s="109"/>
      <c r="L10" s="87"/>
      <c r="M10" s="31"/>
    </row>
    <row r="11" spans="1:15" ht="16" x14ac:dyDescent="0.2">
      <c r="A11" s="7">
        <v>1</v>
      </c>
      <c r="B11" s="77" t="s">
        <v>7</v>
      </c>
      <c r="C11" s="222">
        <f>D11+G11</f>
        <v>4</v>
      </c>
      <c r="D11" s="223">
        <f>E11+F11</f>
        <v>4</v>
      </c>
      <c r="E11" s="96">
        <v>2</v>
      </c>
      <c r="F11" s="224">
        <v>2</v>
      </c>
      <c r="G11" s="167"/>
      <c r="H11" s="30"/>
      <c r="I11" s="88"/>
      <c r="J11" s="30"/>
      <c r="K11" s="29"/>
      <c r="L11" s="88"/>
      <c r="M11" s="31"/>
    </row>
    <row r="12" spans="1:15" ht="16" x14ac:dyDescent="0.2">
      <c r="A12" s="7">
        <v>2</v>
      </c>
      <c r="B12" s="77" t="s">
        <v>8</v>
      </c>
      <c r="C12" s="75">
        <f t="shared" ref="C12:C21" si="0">D12+G12</f>
        <v>3</v>
      </c>
      <c r="D12" s="161">
        <f t="shared" ref="D12:D21" si="1">E12+F12</f>
        <v>3</v>
      </c>
      <c r="E12" s="62">
        <v>2</v>
      </c>
      <c r="F12" s="52">
        <v>1</v>
      </c>
      <c r="G12" s="168"/>
      <c r="H12" s="62"/>
      <c r="I12" s="52"/>
      <c r="J12" s="42"/>
      <c r="K12" s="93"/>
      <c r="L12" s="52"/>
      <c r="M12" s="31"/>
    </row>
    <row r="13" spans="1:15" ht="16" x14ac:dyDescent="0.2">
      <c r="A13" s="7">
        <v>3</v>
      </c>
      <c r="B13" s="78" t="s">
        <v>10</v>
      </c>
      <c r="C13" s="75">
        <f t="shared" si="0"/>
        <v>8</v>
      </c>
      <c r="D13" s="161">
        <f t="shared" si="1"/>
        <v>6</v>
      </c>
      <c r="E13" s="62">
        <v>3</v>
      </c>
      <c r="F13" s="52">
        <v>3</v>
      </c>
      <c r="G13" s="169">
        <f>H13+I13</f>
        <v>2</v>
      </c>
      <c r="H13" s="62">
        <v>1</v>
      </c>
      <c r="I13" s="64">
        <v>1</v>
      </c>
      <c r="J13" s="42"/>
      <c r="K13" s="93">
        <v>1</v>
      </c>
      <c r="L13" s="64">
        <v>1</v>
      </c>
      <c r="M13" s="85"/>
    </row>
    <row r="14" spans="1:15" ht="16" x14ac:dyDescent="0.2">
      <c r="A14" s="7">
        <v>4</v>
      </c>
      <c r="B14" s="79" t="s">
        <v>9</v>
      </c>
      <c r="C14" s="75">
        <f t="shared" si="0"/>
        <v>22</v>
      </c>
      <c r="D14" s="161">
        <f t="shared" si="1"/>
        <v>13</v>
      </c>
      <c r="E14" s="62">
        <v>7</v>
      </c>
      <c r="F14" s="52">
        <v>6</v>
      </c>
      <c r="G14" s="169">
        <f t="shared" ref="G14:G21" si="2">H14+I14</f>
        <v>9</v>
      </c>
      <c r="H14" s="62">
        <v>4</v>
      </c>
      <c r="I14" s="52">
        <v>5</v>
      </c>
      <c r="J14" s="42">
        <v>3</v>
      </c>
      <c r="K14" s="93">
        <v>3</v>
      </c>
      <c r="L14" s="52">
        <v>3</v>
      </c>
      <c r="M14" s="31"/>
    </row>
    <row r="15" spans="1:15" ht="16" x14ac:dyDescent="0.2">
      <c r="A15" s="7">
        <v>5</v>
      </c>
      <c r="B15" s="80" t="s">
        <v>39</v>
      </c>
      <c r="C15" s="75">
        <f t="shared" si="0"/>
        <v>8</v>
      </c>
      <c r="D15" s="161">
        <f t="shared" si="1"/>
        <v>2</v>
      </c>
      <c r="E15" s="62">
        <v>1</v>
      </c>
      <c r="F15" s="52">
        <v>1</v>
      </c>
      <c r="G15" s="169">
        <f t="shared" si="2"/>
        <v>6</v>
      </c>
      <c r="H15" s="62">
        <v>3</v>
      </c>
      <c r="I15" s="52">
        <v>3</v>
      </c>
      <c r="J15" s="42">
        <v>2</v>
      </c>
      <c r="K15" s="93">
        <v>2</v>
      </c>
      <c r="L15" s="52">
        <v>2</v>
      </c>
      <c r="M15" s="85"/>
    </row>
    <row r="16" spans="1:15" ht="16" x14ac:dyDescent="0.2">
      <c r="A16" s="7">
        <v>6</v>
      </c>
      <c r="B16" s="78" t="s">
        <v>64</v>
      </c>
      <c r="C16" s="75">
        <f t="shared" si="0"/>
        <v>0</v>
      </c>
      <c r="D16" s="161">
        <f t="shared" si="1"/>
        <v>0</v>
      </c>
      <c r="E16" s="62"/>
      <c r="F16" s="52"/>
      <c r="G16" s="169">
        <f t="shared" si="2"/>
        <v>0</v>
      </c>
      <c r="H16" s="62"/>
      <c r="I16" s="52"/>
      <c r="J16" s="42"/>
      <c r="K16" s="93"/>
      <c r="L16" s="52"/>
      <c r="M16" s="31"/>
      <c r="O16" s="31"/>
    </row>
    <row r="17" spans="1:13" ht="16" x14ac:dyDescent="0.2">
      <c r="A17" s="7">
        <v>7</v>
      </c>
      <c r="B17" s="81" t="s">
        <v>62</v>
      </c>
      <c r="C17" s="75">
        <f t="shared" si="0"/>
        <v>25</v>
      </c>
      <c r="D17" s="161">
        <f t="shared" si="1"/>
        <v>6</v>
      </c>
      <c r="E17" s="62">
        <v>3</v>
      </c>
      <c r="F17" s="52">
        <v>3</v>
      </c>
      <c r="G17" s="169">
        <f t="shared" si="2"/>
        <v>19</v>
      </c>
      <c r="H17" s="62">
        <v>9</v>
      </c>
      <c r="I17" s="52">
        <v>10</v>
      </c>
      <c r="J17" s="42">
        <v>6</v>
      </c>
      <c r="K17" s="93">
        <v>6</v>
      </c>
      <c r="L17" s="52">
        <v>7</v>
      </c>
      <c r="M17" s="31"/>
    </row>
    <row r="18" spans="1:13" ht="16" x14ac:dyDescent="0.2">
      <c r="A18" s="7">
        <v>8</v>
      </c>
      <c r="B18" s="81" t="s">
        <v>63</v>
      </c>
      <c r="C18" s="75">
        <f t="shared" si="0"/>
        <v>3</v>
      </c>
      <c r="D18" s="161">
        <f t="shared" si="1"/>
        <v>3</v>
      </c>
      <c r="E18" s="62">
        <v>1</v>
      </c>
      <c r="F18" s="52">
        <v>2</v>
      </c>
      <c r="G18" s="169">
        <f t="shared" si="2"/>
        <v>0</v>
      </c>
      <c r="H18" s="164"/>
      <c r="I18" s="61"/>
      <c r="J18" s="59"/>
      <c r="K18" s="110"/>
      <c r="L18" s="61"/>
      <c r="M18" s="31"/>
    </row>
    <row r="19" spans="1:13" ht="16" x14ac:dyDescent="0.2">
      <c r="A19" s="7">
        <v>9</v>
      </c>
      <c r="B19" s="82" t="s">
        <v>31</v>
      </c>
      <c r="C19" s="75">
        <f t="shared" si="0"/>
        <v>4</v>
      </c>
      <c r="D19" s="161"/>
      <c r="E19" s="62"/>
      <c r="F19" s="52"/>
      <c r="G19" s="169">
        <f t="shared" si="2"/>
        <v>4</v>
      </c>
      <c r="H19" s="62">
        <v>2</v>
      </c>
      <c r="I19" s="52">
        <v>2</v>
      </c>
      <c r="J19" s="42">
        <v>2</v>
      </c>
      <c r="K19" s="93">
        <v>1</v>
      </c>
      <c r="L19" s="52">
        <v>1</v>
      </c>
      <c r="M19" s="31"/>
    </row>
    <row r="20" spans="1:13" ht="16" x14ac:dyDescent="0.2">
      <c r="A20" s="7">
        <v>10</v>
      </c>
      <c r="B20" s="83" t="s">
        <v>79</v>
      </c>
      <c r="C20" s="75">
        <f t="shared" si="0"/>
        <v>10</v>
      </c>
      <c r="D20" s="161"/>
      <c r="E20" s="62"/>
      <c r="F20" s="52"/>
      <c r="G20" s="169">
        <f t="shared" si="2"/>
        <v>10</v>
      </c>
      <c r="H20" s="62">
        <v>5</v>
      </c>
      <c r="I20" s="52">
        <v>5</v>
      </c>
      <c r="J20" s="42">
        <v>3</v>
      </c>
      <c r="K20" s="93">
        <v>3</v>
      </c>
      <c r="L20" s="52">
        <v>4</v>
      </c>
      <c r="M20" s="31"/>
    </row>
    <row r="21" spans="1:13" ht="17" thickBot="1" x14ac:dyDescent="0.25">
      <c r="A21" s="7">
        <v>11</v>
      </c>
      <c r="B21" s="84" t="s">
        <v>6</v>
      </c>
      <c r="C21" s="151">
        <f t="shared" si="0"/>
        <v>10</v>
      </c>
      <c r="D21" s="162">
        <f t="shared" si="1"/>
        <v>7</v>
      </c>
      <c r="E21" s="120">
        <v>3</v>
      </c>
      <c r="F21" s="123">
        <v>4</v>
      </c>
      <c r="G21" s="170">
        <f t="shared" si="2"/>
        <v>3</v>
      </c>
      <c r="H21" s="120">
        <v>2</v>
      </c>
      <c r="I21" s="123">
        <v>1</v>
      </c>
      <c r="J21" s="119">
        <v>2</v>
      </c>
      <c r="K21" s="121">
        <v>1</v>
      </c>
      <c r="L21" s="123"/>
      <c r="M21" s="31"/>
    </row>
    <row r="22" spans="1:13" ht="14" thickBot="1" x14ac:dyDescent="0.2">
      <c r="A22" s="6"/>
      <c r="B22" s="74" t="s">
        <v>11</v>
      </c>
      <c r="C22" s="174">
        <f t="shared" ref="C22:L22" si="3">SUM(C11:C21)</f>
        <v>97</v>
      </c>
      <c r="D22" s="173">
        <f t="shared" si="3"/>
        <v>44</v>
      </c>
      <c r="E22" s="154">
        <f t="shared" si="3"/>
        <v>22</v>
      </c>
      <c r="F22" s="152">
        <f t="shared" si="3"/>
        <v>22</v>
      </c>
      <c r="G22" s="171">
        <f t="shared" si="3"/>
        <v>53</v>
      </c>
      <c r="H22" s="165">
        <f t="shared" si="3"/>
        <v>26</v>
      </c>
      <c r="I22" s="153">
        <f t="shared" si="3"/>
        <v>27</v>
      </c>
      <c r="J22" s="154">
        <f t="shared" si="3"/>
        <v>18</v>
      </c>
      <c r="K22" s="155">
        <f t="shared" si="3"/>
        <v>17</v>
      </c>
      <c r="L22" s="152">
        <f t="shared" si="3"/>
        <v>18</v>
      </c>
      <c r="M22" s="31"/>
    </row>
    <row r="23" spans="1:13" ht="14" thickBot="1" x14ac:dyDescent="0.2">
      <c r="B23" s="17" t="s">
        <v>21</v>
      </c>
      <c r="C23" s="36"/>
      <c r="E23" s="156">
        <v>30</v>
      </c>
      <c r="F23" s="157">
        <v>30</v>
      </c>
      <c r="G23" s="172"/>
      <c r="H23" s="166">
        <v>30</v>
      </c>
      <c r="I23" s="158">
        <v>30</v>
      </c>
      <c r="J23" s="159">
        <v>20</v>
      </c>
      <c r="K23" s="160">
        <v>20</v>
      </c>
      <c r="L23" s="157">
        <v>20</v>
      </c>
      <c r="M23" s="31"/>
    </row>
    <row r="25" spans="1:13" x14ac:dyDescent="0.15">
      <c r="B25" s="37" t="s">
        <v>43</v>
      </c>
    </row>
    <row r="27" spans="1:13" x14ac:dyDescent="0.15">
      <c r="B27" s="37" t="s">
        <v>74</v>
      </c>
    </row>
  </sheetData>
  <mergeCells count="10">
    <mergeCell ref="E8:F8"/>
    <mergeCell ref="E6:F6"/>
    <mergeCell ref="E9:F9"/>
    <mergeCell ref="C6:C10"/>
    <mergeCell ref="H8:I8"/>
    <mergeCell ref="J8:L8"/>
    <mergeCell ref="H6:L6"/>
    <mergeCell ref="D6:D10"/>
    <mergeCell ref="G6:G10"/>
    <mergeCell ref="H9:I9"/>
  </mergeCells>
  <phoneticPr fontId="1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abSelected="1" workbookViewId="0">
      <selection activeCell="K36" sqref="K36"/>
    </sheetView>
  </sheetViews>
  <sheetFormatPr baseColWidth="10" defaultColWidth="8.83203125" defaultRowHeight="13" x14ac:dyDescent="0.15"/>
  <sheetData>
    <row r="2" spans="2:7" ht="18" x14ac:dyDescent="0.2">
      <c r="B2" s="1" t="s">
        <v>0</v>
      </c>
    </row>
    <row r="3" spans="2:7" ht="18" x14ac:dyDescent="0.2">
      <c r="C3" s="2"/>
      <c r="D3" s="2"/>
      <c r="E3" s="2"/>
      <c r="F3" s="2"/>
      <c r="G3" s="2"/>
    </row>
    <row r="4" spans="2:7" x14ac:dyDescent="0.15">
      <c r="F4" s="37" t="s">
        <v>91</v>
      </c>
    </row>
    <row r="5" spans="2:7" x14ac:dyDescent="0.15">
      <c r="B5" t="s">
        <v>45</v>
      </c>
      <c r="D5" t="s">
        <v>57</v>
      </c>
    </row>
    <row r="6" spans="2:7" x14ac:dyDescent="0.15">
      <c r="D6" t="s">
        <v>47</v>
      </c>
    </row>
    <row r="7" spans="2:7" x14ac:dyDescent="0.15">
      <c r="D7" s="37" t="s">
        <v>85</v>
      </c>
    </row>
    <row r="9" spans="2:7" x14ac:dyDescent="0.15">
      <c r="B9" s="37" t="s">
        <v>48</v>
      </c>
      <c r="D9" s="37" t="s">
        <v>61</v>
      </c>
    </row>
    <row r="10" spans="2:7" x14ac:dyDescent="0.15">
      <c r="D10" t="s">
        <v>46</v>
      </c>
    </row>
    <row r="11" spans="2:7" x14ac:dyDescent="0.15">
      <c r="D11" s="37" t="s">
        <v>60</v>
      </c>
    </row>
    <row r="13" spans="2:7" x14ac:dyDescent="0.15">
      <c r="B13" s="37" t="s">
        <v>49</v>
      </c>
      <c r="D13" s="37" t="s">
        <v>50</v>
      </c>
    </row>
    <row r="14" spans="2:7" x14ac:dyDescent="0.15">
      <c r="D14" t="s">
        <v>56</v>
      </c>
    </row>
    <row r="15" spans="2:7" x14ac:dyDescent="0.15">
      <c r="D15" s="37" t="s">
        <v>54</v>
      </c>
    </row>
    <row r="16" spans="2:7" x14ac:dyDescent="0.15">
      <c r="D16" s="37"/>
    </row>
    <row r="17" spans="2:5" x14ac:dyDescent="0.15">
      <c r="B17" t="s">
        <v>51</v>
      </c>
      <c r="E17" s="37" t="s">
        <v>86</v>
      </c>
    </row>
    <row r="18" spans="2:5" x14ac:dyDescent="0.15">
      <c r="E18" s="37" t="s">
        <v>50</v>
      </c>
    </row>
    <row r="20" spans="2:5" x14ac:dyDescent="0.15">
      <c r="B20" t="s">
        <v>70</v>
      </c>
      <c r="E20" s="37" t="s">
        <v>87</v>
      </c>
    </row>
    <row r="21" spans="2:5" x14ac:dyDescent="0.15">
      <c r="E21" s="37" t="s">
        <v>92</v>
      </c>
    </row>
    <row r="22" spans="2:5" x14ac:dyDescent="0.15">
      <c r="E22" s="37"/>
    </row>
    <row r="23" spans="2:5" x14ac:dyDescent="0.15">
      <c r="B23" t="s">
        <v>52</v>
      </c>
      <c r="E23" t="s">
        <v>88</v>
      </c>
    </row>
    <row r="24" spans="2:5" x14ac:dyDescent="0.15">
      <c r="C24" t="s">
        <v>71</v>
      </c>
      <c r="E24" t="s">
        <v>50</v>
      </c>
    </row>
    <row r="25" spans="2:5" x14ac:dyDescent="0.15">
      <c r="E25" s="37" t="s">
        <v>58</v>
      </c>
    </row>
    <row r="26" spans="2:5" x14ac:dyDescent="0.15">
      <c r="D26" s="37"/>
      <c r="E26" s="37" t="s">
        <v>65</v>
      </c>
    </row>
    <row r="27" spans="2:5" x14ac:dyDescent="0.15">
      <c r="D27" s="37"/>
      <c r="E27" s="37"/>
    </row>
    <row r="28" spans="2:5" x14ac:dyDescent="0.15">
      <c r="B28" t="s">
        <v>53</v>
      </c>
      <c r="E28" t="s">
        <v>90</v>
      </c>
    </row>
    <row r="29" spans="2:5" x14ac:dyDescent="0.15">
      <c r="E29" s="37" t="s">
        <v>56</v>
      </c>
    </row>
    <row r="30" spans="2:5" x14ac:dyDescent="0.15">
      <c r="E30" s="37"/>
    </row>
    <row r="31" spans="2:5" x14ac:dyDescent="0.15">
      <c r="B31" s="37" t="s">
        <v>55</v>
      </c>
      <c r="E31" t="s">
        <v>89</v>
      </c>
    </row>
    <row r="32" spans="2:5" x14ac:dyDescent="0.15">
      <c r="E32" s="37" t="s">
        <v>56</v>
      </c>
    </row>
    <row r="33" spans="5:5" x14ac:dyDescent="0.15">
      <c r="E33" s="37" t="s">
        <v>54</v>
      </c>
    </row>
  </sheetData>
  <phoneticPr fontId="35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Arvuline</vt:lpstr>
      <vt:lpstr>Vahet.laupäev</vt:lpstr>
      <vt:lpstr>Vahet.pühapäev</vt:lpstr>
      <vt:lpstr>žürii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2015-05-23T08:37:01Z</cp:lastPrinted>
  <dcterms:created xsi:type="dcterms:W3CDTF">1996-10-14T23:33:28Z</dcterms:created>
  <dcterms:modified xsi:type="dcterms:W3CDTF">2017-05-16T15:32:22Z</dcterms:modified>
</cp:coreProperties>
</file>